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590" activeTab="0"/>
  </bookViews>
  <sheets>
    <sheet name="利用申請要項" sheetId="1" r:id="rId1"/>
    <sheet name="利用申請記入シート" sheetId="2" r:id="rId2"/>
    <sheet name="参考　Ｖ３でのIDの確認、統合、関連付け方法" sheetId="3" r:id="rId3"/>
    <sheet name="管理者シート" sheetId="4" state="hidden" r:id="rId4"/>
  </sheets>
  <definedNames>
    <definedName name="page1" localSheetId="0">'利用申請要項'!$B$10</definedName>
    <definedName name="_xlnm.Print_Area" localSheetId="2">'参考　Ｖ３でのIDの確認、統合、関連付け方法'!$A$2:$Q$144</definedName>
    <definedName name="_xlnm.Print_Area" localSheetId="1">'利用申請記入シート'!$C$2:$N$66</definedName>
  </definedNames>
  <calcPr fullCalcOnLoad="1"/>
</workbook>
</file>

<file path=xl/sharedStrings.xml><?xml version="1.0" encoding="utf-8"?>
<sst xmlns="http://schemas.openxmlformats.org/spreadsheetml/2006/main" count="136" uniqueCount="128">
  <si>
    <t>アスリートランキング利用のお願い</t>
  </si>
  <si>
    <t>主催団体名</t>
  </si>
  <si>
    <t>作成日</t>
  </si>
  <si>
    <t>新潟陸上競技協会</t>
  </si>
  <si>
    <t>大会ID</t>
  </si>
  <si>
    <t>上記申請大会の確認をしましたので、アスリートランキングでの大会を作成し、</t>
  </si>
  <si>
    <t>管理者IDとパスワードを発行しました。厳重な保管と運営をお願いいたします。</t>
  </si>
  <si>
    <r>
      <t>なお、</t>
    </r>
    <r>
      <rPr>
        <b/>
        <u val="single"/>
        <sz val="12"/>
        <color indexed="10"/>
        <rFont val="ＭＳ ゴシック"/>
        <family val="3"/>
      </rPr>
      <t>次年度以降も継続する場合、下記データが必要</t>
    </r>
    <r>
      <rPr>
        <sz val="12"/>
        <rFont val="ＭＳ ゴシック"/>
        <family val="3"/>
      </rPr>
      <t>になりますので、お知らせいたします。</t>
    </r>
  </si>
  <si>
    <t>　継続大会の場合</t>
  </si>
  <si>
    <t>基本大会名</t>
  </si>
  <si>
    <t>新潟陸上競技協会　様</t>
  </si>
  <si>
    <t>区分</t>
  </si>
  <si>
    <t>責任者</t>
  </si>
  <si>
    <t>携帯</t>
  </si>
  <si>
    <t>PCメール</t>
  </si>
  <si>
    <t>基本大会ID</t>
  </si>
  <si>
    <t>＜ここから新潟陸協記載返信用＞</t>
  </si>
  <si>
    <t>管理者ID</t>
  </si>
  <si>
    <t>管理者PW</t>
  </si>
  <si>
    <t>記録部</t>
  </si>
  <si>
    <t>（１）新潟陸協所属団体であれば、申請可能です。</t>
  </si>
  <si>
    <t>（２）新潟県内で実施される陸上競技の大会であれば、公認・未公認大会を問わず利用できます。</t>
  </si>
  <si>
    <t>タイトル名</t>
  </si>
  <si>
    <t>本文内容</t>
  </si>
  <si>
    <t>添付ファイル</t>
  </si>
  <si>
    <t>　　１大会ごとに１ファイル１シートとします</t>
  </si>
  <si>
    <t>　　添付ファイル名は任意です</t>
  </si>
  <si>
    <t>　　　２週間たっても返信がない場合は、問い合わせください。</t>
  </si>
  <si>
    <t>　　　　継続大会の場合</t>
  </si>
  <si>
    <t>小学生</t>
  </si>
  <si>
    <t>中学生</t>
  </si>
  <si>
    <t>高校生</t>
  </si>
  <si>
    <t>大学生</t>
  </si>
  <si>
    <t>一般</t>
  </si>
  <si>
    <t>マスターズ</t>
  </si>
  <si>
    <t>大会正式名称</t>
  </si>
  <si>
    <t>ＡＲ大会略称名</t>
  </si>
  <si>
    <t>会場名</t>
  </si>
  <si>
    <t>新規の大会管理ＩＤと大会管理パスワードのみ発行します。</t>
  </si>
  <si>
    <t>送付先</t>
  </si>
  <si>
    <t>添付ファイルにてＡＲ利用申請します。</t>
  </si>
  <si>
    <t>本エクセルファイル</t>
  </si>
  <si>
    <t>entry@jrkk.main.jp</t>
  </si>
  <si>
    <t>大会開催期日：</t>
  </si>
  <si>
    <t>利用申請シートに必要事項を入力するとここに反映されます</t>
  </si>
  <si>
    <t>下記コピーしてメールに貼り付けると作業が簡略化します</t>
  </si>
  <si>
    <t>本文</t>
  </si>
  <si>
    <t>タイトル</t>
  </si>
  <si>
    <t>１　 新潟アスリートランキングが利用できる大会</t>
  </si>
  <si>
    <t>２　留意点</t>
  </si>
  <si>
    <t>（１）手順１　別シート「利用申請記入シート」に必要事項を入れる</t>
  </si>
  <si>
    <t>（２）手順２　下記内容でメールで申請する</t>
  </si>
  <si>
    <t>３ 利用申請方法</t>
  </si>
  <si>
    <t>※新潟陸上競技協会が契約しているアスリートランキングドットコムを、「新潟アスリートランキング」「新潟AR｝と呼びます</t>
  </si>
  <si>
    <t>ＡＲ基本大会名</t>
  </si>
  <si>
    <t>マスターズ</t>
  </si>
  <si>
    <t>パターン</t>
  </si>
  <si>
    <t>データコピー用</t>
  </si>
  <si>
    <t>初期管理者ID</t>
  </si>
  <si>
    <t>初期管理者PW</t>
  </si>
  <si>
    <t>ao000000</t>
  </si>
  <si>
    <r>
      <t xml:space="preserve">日本陸連公認大会確認
</t>
    </r>
    <r>
      <rPr>
        <b/>
        <sz val="10"/>
        <color indexed="30"/>
        <rFont val="ＭＳ ゴシック"/>
        <family val="3"/>
      </rPr>
      <t>　※リストより選択</t>
    </r>
  </si>
  <si>
    <r>
      <t xml:space="preserve">大会正式名称
</t>
    </r>
    <r>
      <rPr>
        <b/>
        <sz val="10"/>
        <color indexed="30"/>
        <rFont val="ＭＳ ゴシック"/>
        <family val="3"/>
      </rPr>
      <t>　※公認大会は申請した正式大会名称</t>
    </r>
  </si>
  <si>
    <r>
      <t xml:space="preserve">新潟ＡＲ大会略称名
</t>
    </r>
    <r>
      <rPr>
        <b/>
        <sz val="10"/>
        <color indexed="30"/>
        <rFont val="ＭＳ ゴシック"/>
        <family val="3"/>
      </rPr>
      <t>　※全角で８文字以内</t>
    </r>
  </si>
  <si>
    <r>
      <t xml:space="preserve">陸連大会コード
</t>
    </r>
    <r>
      <rPr>
        <sz val="11"/>
        <color indexed="30"/>
        <rFont val="ＭＳ ゴシック"/>
        <family val="3"/>
      </rPr>
      <t>　</t>
    </r>
    <r>
      <rPr>
        <b/>
        <sz val="10"/>
        <color indexed="30"/>
        <rFont val="ＭＳ ゴシック"/>
        <family val="3"/>
      </rPr>
      <t>※公認大会必須　８ケタ数字</t>
    </r>
  </si>
  <si>
    <r>
      <t xml:space="preserve">陸連競技場コード
</t>
    </r>
    <r>
      <rPr>
        <b/>
        <sz val="10"/>
        <color indexed="30"/>
        <rFont val="ＭＳ ゴシック"/>
        <family val="3"/>
      </rPr>
      <t xml:space="preserve"> ※半角数字　16に続く4桁の数字</t>
    </r>
  </si>
  <si>
    <r>
      <t xml:space="preserve">新潟ＡＲ継続大会確認
</t>
    </r>
    <r>
      <rPr>
        <b/>
        <sz val="10"/>
        <color indexed="30"/>
        <rFont val="ＭＳ ゴシック"/>
        <family val="3"/>
      </rPr>
      <t>　※リストから選択</t>
    </r>
  </si>
  <si>
    <r>
      <t xml:space="preserve">申請日
</t>
    </r>
    <r>
      <rPr>
        <b/>
        <sz val="9"/>
        <color indexed="30"/>
        <rFont val="ＭＳ ゴシック"/>
        <family val="3"/>
      </rPr>
      <t xml:space="preserve"> ※8桁数字　入力例2019年4月1日→20190401</t>
    </r>
  </si>
  <si>
    <r>
      <t xml:space="preserve">会場名
</t>
    </r>
    <r>
      <rPr>
        <b/>
        <sz val="10"/>
        <color indexed="30"/>
        <rFont val="ＭＳ ゴシック"/>
        <family val="3"/>
      </rPr>
      <t>　※公認競技場やコースは正式名称</t>
    </r>
  </si>
  <si>
    <t>上記１を満たし、留意点を確認し、同意する場合は、下記にしたがって申請してください</t>
  </si>
  <si>
    <t>正式大会名　：　　　　　　（陸連大会コード）</t>
  </si>
  <si>
    <t>大会会場　　：　　　　　　（陸連競技場コード）</t>
  </si>
  <si>
    <t>申請責任者　：　　　　　　（携帯番号）</t>
  </si>
  <si>
    <t>担当陸協名　：</t>
  </si>
  <si>
    <t>＜開始日の年月日＞＋＜大会略称名＞＋利用申請</t>
  </si>
  <si>
    <t>　　　　管理責任者が変更になる場合には、確実に各IDやパスワードの引継ぎをしてください。</t>
  </si>
  <si>
    <t>引き継がれる項目</t>
  </si>
  <si>
    <t>種別クラス</t>
  </si>
  <si>
    <t>種目</t>
  </si>
  <si>
    <t>大会記録</t>
  </si>
  <si>
    <t>ラウンド</t>
  </si>
  <si>
    <t>レース</t>
  </si>
  <si>
    <t>時間設定</t>
  </si>
  <si>
    <t>英語大会名称</t>
  </si>
  <si>
    <t>大会英語名称</t>
  </si>
  <si>
    <t>大会英語名</t>
  </si>
  <si>
    <t>　過去大会のＩＤとＰＷを同一にする方法　および　過去大会情報（区分　種目　大会記録等）の取込手順</t>
  </si>
  <si>
    <t>競技会ID</t>
  </si>
  <si>
    <t>基本
競技会ID</t>
  </si>
  <si>
    <t>Ｖ３での設定方法</t>
  </si>
  <si>
    <t>基本競技会名と基本競技会ＩＤ・競技会ＩＤの確認方法</t>
  </si>
  <si>
    <t>ＡＲ基本競技会名</t>
  </si>
  <si>
    <r>
      <t>　・ＡＲ基本競技会ID　</t>
    </r>
    <r>
      <rPr>
        <b/>
        <sz val="11"/>
        <color indexed="10"/>
        <rFont val="ＭＳ ゴシック"/>
        <family val="3"/>
      </rPr>
      <t>①</t>
    </r>
    <r>
      <rPr>
        <sz val="11"/>
        <color indexed="17"/>
        <rFont val="ＭＳ ゴシック"/>
        <family val="3"/>
      </rPr>
      <t xml:space="preserve">
</t>
    </r>
    <r>
      <rPr>
        <b/>
        <sz val="10"/>
        <color indexed="30"/>
        <rFont val="ＭＳ ゴシック"/>
        <family val="3"/>
      </rPr>
      <t xml:space="preserve">     ※aoに続く６桁の数字</t>
    </r>
  </si>
  <si>
    <r>
      <t>　・ＡＲ基本競技会名　</t>
    </r>
    <r>
      <rPr>
        <b/>
        <sz val="11"/>
        <color indexed="10"/>
        <rFont val="ＭＳ ゴシック"/>
        <family val="3"/>
      </rPr>
      <t>②</t>
    </r>
  </si>
  <si>
    <r>
      <t xml:space="preserve">新潟ＡＲ申請者携帯番号
</t>
    </r>
    <r>
      <rPr>
        <sz val="10"/>
        <color indexed="30"/>
        <rFont val="ＭＳ ゴシック"/>
        <family val="3"/>
      </rPr>
      <t xml:space="preserve"> ※ 例 012-3456-7890</t>
    </r>
  </si>
  <si>
    <t>新潟ＡＲ申請者名</t>
  </si>
  <si>
    <t>新潟ＡＲ申請者PC用メールアドレス</t>
  </si>
  <si>
    <r>
      <rPr>
        <b/>
        <sz val="14"/>
        <color indexed="30"/>
        <rFont val="ＭＳ ゴシック"/>
        <family val="3"/>
      </rPr>
      <t>2020年版申請ファイル　</t>
    </r>
    <r>
      <rPr>
        <b/>
        <sz val="10"/>
        <color indexed="10"/>
        <rFont val="ＭＳ ゴシック"/>
        <family val="3"/>
      </rPr>
      <t>2020年3月1日発行版</t>
    </r>
  </si>
  <si>
    <t>大会作成に最低限必要な事項以外の作業は、申請責任者でお願いいたします。</t>
  </si>
  <si>
    <r>
      <t xml:space="preserve">大会開催期間はじまり
</t>
    </r>
    <r>
      <rPr>
        <b/>
        <sz val="9"/>
        <color indexed="30"/>
        <rFont val="ＭＳ ゴシック"/>
        <family val="3"/>
      </rPr>
      <t xml:space="preserve"> ※8桁数字必須　入力例2019年4月1日→20190401</t>
    </r>
  </si>
  <si>
    <r>
      <t xml:space="preserve">大会開催期間おわり
</t>
    </r>
    <r>
      <rPr>
        <b/>
        <sz val="9"/>
        <color indexed="30"/>
        <rFont val="ＭＳ ゴシック"/>
        <family val="3"/>
      </rPr>
      <t xml:space="preserve"> ※8桁数字必須　入力例2019年4月1日→20190401</t>
    </r>
  </si>
  <si>
    <r>
      <t xml:space="preserve">新潟ＡＲエントリー受付希望期間はじまり
</t>
    </r>
    <r>
      <rPr>
        <b/>
        <sz val="9"/>
        <color indexed="30"/>
        <rFont val="ＭＳ ゴシック"/>
        <family val="3"/>
      </rPr>
      <t xml:space="preserve"> ※8桁数字必須　入力例2019年4月1日→20190401</t>
    </r>
  </si>
  <si>
    <r>
      <t xml:space="preserve">新潟ＡＲエントリー受付希望期間おわり
</t>
    </r>
    <r>
      <rPr>
        <b/>
        <sz val="9"/>
        <color indexed="30"/>
        <rFont val="ＭＳ ゴシック"/>
        <family val="3"/>
      </rPr>
      <t xml:space="preserve"> ※8桁数字必須　入力例2019年4月1日→20190401</t>
    </r>
  </si>
  <si>
    <t>参加可能該当区分に数字の「1」を入力</t>
  </si>
  <si>
    <t>ＡＲ申請者名</t>
  </si>
  <si>
    <t>ＡＲ申請者携帯番号</t>
  </si>
  <si>
    <t>ＡＲ申請者PC用メールアドレス</t>
  </si>
  <si>
    <r>
      <t xml:space="preserve">2020年度新潟アスリートランキング利用申請方法 </t>
    </r>
    <r>
      <rPr>
        <b/>
        <sz val="24"/>
        <color indexed="53"/>
        <rFont val="ＭＳ 明朝"/>
        <family val="1"/>
      </rPr>
      <t>2020年3月1日発行版</t>
    </r>
  </si>
  <si>
    <t>　例　20200407上越中学記録会利用申請</t>
  </si>
  <si>
    <t>日本陸連公認大会の場合</t>
  </si>
  <si>
    <t>１，２は新潟ARの利用有無に
かかわらず公認大会実施の　
場合は必要になります</t>
  </si>
  <si>
    <t>大会終了後２週間以内に下記手続きを行うことを
約束します。
１　日本陸連公認記録申請手続き</t>
  </si>
  <si>
    <t>問い合わせ先</t>
  </si>
  <si>
    <t>問い合わせメールアドレス</t>
  </si>
  <si>
    <r>
      <t>問い合わせ先
　</t>
    </r>
    <r>
      <rPr>
        <b/>
        <sz val="9"/>
        <color indexed="30"/>
        <rFont val="ＭＳ ゴシック"/>
        <family val="3"/>
      </rPr>
      <t>※一般の大会閲覧画面に表示</t>
    </r>
  </si>
  <si>
    <r>
      <t xml:space="preserve">問合せﾒｰﾙｱﾄﾞﾚｽ
</t>
    </r>
    <r>
      <rPr>
        <b/>
        <sz val="10"/>
        <color indexed="30"/>
        <rFont val="ＭＳ Ｐゴシック"/>
        <family val="3"/>
      </rPr>
      <t>　※一般の大会閲覧画面に表示　任意</t>
    </r>
  </si>
  <si>
    <r>
      <rPr>
        <sz val="11"/>
        <rFont val="ＭＳ ゴシック"/>
        <family val="3"/>
      </rPr>
      <t>大会英語名称</t>
    </r>
    <r>
      <rPr>
        <sz val="11"/>
        <color indexed="8"/>
        <rFont val="ＭＳ ゴシック"/>
        <family val="3"/>
      </rPr>
      <t xml:space="preserve">
</t>
    </r>
    <r>
      <rPr>
        <sz val="10"/>
        <color indexed="30"/>
        <rFont val="ＭＳ ゴシック"/>
        <family val="3"/>
      </rPr>
      <t>　</t>
    </r>
    <r>
      <rPr>
        <b/>
        <sz val="10"/>
        <color indexed="30"/>
        <rFont val="ＭＳ ゴシック"/>
        <family val="3"/>
      </rPr>
      <t>※主催者が設定</t>
    </r>
  </si>
  <si>
    <r>
      <t xml:space="preserve">主催団体名
</t>
    </r>
    <r>
      <rPr>
        <b/>
        <sz val="10"/>
        <color indexed="30"/>
        <rFont val="ＭＳ ゴシック"/>
        <family val="3"/>
      </rPr>
      <t>　※公認大会は中体連や高体連に主催権なし</t>
    </r>
  </si>
  <si>
    <t>大会管理者ＩＤとパスワードが発行後、主催者側で項目内容変更可能です。</t>
  </si>
  <si>
    <t>公認記録申請者名</t>
  </si>
  <si>
    <r>
      <t>公認記録および</t>
    </r>
    <r>
      <rPr>
        <sz val="11"/>
        <color indexed="10"/>
        <rFont val="ＭＳ ゴシック"/>
        <family val="3"/>
      </rPr>
      <t>国際ﾎﾟｲﾝﾄﾗﾝｷﾝｸﾞ</t>
    </r>
    <r>
      <rPr>
        <sz val="11"/>
        <color indexed="8"/>
        <rFont val="ＭＳ ゴシック"/>
        <family val="3"/>
      </rPr>
      <t xml:space="preserve">申請者名
</t>
    </r>
    <r>
      <rPr>
        <b/>
        <sz val="10"/>
        <color indexed="40"/>
        <rFont val="ＭＳ ゴシック"/>
        <family val="3"/>
      </rPr>
      <t>　</t>
    </r>
    <r>
      <rPr>
        <b/>
        <sz val="10"/>
        <color indexed="30"/>
        <rFont val="ＭＳ ゴシック"/>
        <family val="3"/>
      </rPr>
      <t>※決まっていない場合は、申請者名</t>
    </r>
  </si>
  <si>
    <r>
      <t>（２）大会ＩＤ・管理者ＩＤおよび管理者パスワード発行　利用申請受付後、</t>
    </r>
    <r>
      <rPr>
        <b/>
        <u val="single"/>
        <sz val="14"/>
        <rFont val="HGSｺﾞｼｯｸM"/>
        <family val="3"/>
      </rPr>
      <t>原則２週間以内</t>
    </r>
    <r>
      <rPr>
        <sz val="10.5"/>
        <rFont val="HGSｺﾞｼｯｸM"/>
        <family val="3"/>
      </rPr>
      <t>にを返信します。</t>
    </r>
  </si>
  <si>
    <t>（３）大会実施日、大会エントリー期間等を考え、余裕をもって利用申請してください。</t>
  </si>
  <si>
    <r>
      <t xml:space="preserve">（５）問い合わせ・申請先；新潟県陸上競技協会記録部長　メール </t>
    </r>
    <r>
      <rPr>
        <b/>
        <sz val="14"/>
        <rFont val="HGSｺﾞｼｯｸM"/>
        <family val="3"/>
      </rPr>
      <t>entry@jrkk.main.jp</t>
    </r>
    <r>
      <rPr>
        <sz val="10.5"/>
        <rFont val="HGSｺﾞｼｯｸM"/>
        <family val="3"/>
      </rPr>
      <t xml:space="preserve">  至急の場合　</t>
    </r>
    <r>
      <rPr>
        <b/>
        <sz val="14"/>
        <rFont val="HGSｺﾞｼｯｸM"/>
        <family val="3"/>
      </rPr>
      <t>090-2563-7354</t>
    </r>
  </si>
  <si>
    <r>
      <t>（４）</t>
    </r>
    <r>
      <rPr>
        <b/>
        <sz val="10.5"/>
        <rFont val="HGSｺﾞｼｯｸM"/>
        <family val="3"/>
      </rPr>
      <t>継続大会の場合で、過去の実施大会の各IDやパスワードの問い合わせには原則お答えできません</t>
    </r>
    <r>
      <rPr>
        <sz val="10.5"/>
        <rFont val="HGSｺﾞｼｯｸM"/>
        <family val="3"/>
      </rPr>
      <t>。</t>
    </r>
  </si>
  <si>
    <r>
      <t>　　　　不明な場合は</t>
    </r>
    <r>
      <rPr>
        <b/>
        <sz val="10.5"/>
        <rFont val="HGSｺﾞｼｯｸM"/>
        <family val="3"/>
      </rPr>
      <t>実施された大会時の新潟AR大会管理責任者にお問い合わせ</t>
    </r>
    <r>
      <rPr>
        <sz val="10.5"/>
        <rFont val="HGSｺﾞｼｯｸM"/>
        <family val="3"/>
      </rPr>
      <t>いただくようお願いします。</t>
    </r>
  </si>
  <si>
    <r>
      <t>（１）利用申請受付期間　</t>
    </r>
    <r>
      <rPr>
        <b/>
        <u val="single"/>
        <sz val="14"/>
        <color indexed="10"/>
        <rFont val="HGSｺﾞｼｯｸM"/>
        <family val="3"/>
      </rPr>
      <t>原則大会開催日３カ月前</t>
    </r>
    <r>
      <rPr>
        <sz val="10.5"/>
        <rFont val="HGSｺﾞｼｯｸM"/>
        <family val="3"/>
      </rPr>
      <t>からとします。事情によりそれ以前に発行を申請したい場合は、事前に理由を添えてメールでお問い合わせください。</t>
    </r>
    <r>
      <rPr>
        <b/>
        <sz val="10.5"/>
        <color indexed="10"/>
        <rFont val="HGSｺﾞｼｯｸM"/>
        <family val="3"/>
      </rPr>
      <t>２０２０年度新規追加</t>
    </r>
  </si>
  <si>
    <r>
      <rPr>
        <b/>
        <u val="single"/>
        <sz val="13"/>
        <color indexed="10"/>
        <rFont val="ＭＳ 明朝"/>
        <family val="1"/>
      </rPr>
      <t>重要　2020年度新規</t>
    </r>
    <r>
      <rPr>
        <b/>
        <sz val="13"/>
        <rFont val="ＭＳ 明朝"/>
        <family val="1"/>
      </rPr>
      <t xml:space="preserve">
２　「</t>
    </r>
    <r>
      <rPr>
        <b/>
        <sz val="13"/>
        <color indexed="10"/>
        <rFont val="ＭＳ 明朝"/>
        <family val="1"/>
      </rPr>
      <t>県レベル以上の大会</t>
    </r>
    <r>
      <rPr>
        <b/>
        <sz val="13"/>
        <rFont val="ＭＳ 明朝"/>
        <family val="1"/>
      </rPr>
      <t>」または「</t>
    </r>
    <r>
      <rPr>
        <b/>
        <sz val="13"/>
        <color indexed="10"/>
        <rFont val="ＭＳ 明朝"/>
        <family val="1"/>
      </rPr>
      <t>出場選手
　　から、国際ポイントランキングへの申請依
　　頼があった場合</t>
    </r>
    <r>
      <rPr>
        <b/>
        <sz val="13"/>
        <rFont val="ＭＳ 明朝"/>
        <family val="1"/>
      </rPr>
      <t>」は、</t>
    </r>
    <r>
      <rPr>
        <b/>
        <sz val="13"/>
        <color indexed="10"/>
        <rFont val="ＭＳ 明朝"/>
        <family val="1"/>
      </rPr>
      <t>国際ポイントランキ
　　ング申請手続き(英語版全記録リザルト）</t>
    </r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</si>
</sst>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$-F800]dddd\,\ mmmm\ dd\,\ yyyy"/>
    <numFmt numFmtId="182" formatCode="yyyy/mm/dd"/>
    <numFmt numFmtId="183" formatCode="0000&quot;-&quot;00&quot;-&quot;00"/>
    <numFmt numFmtId="184" formatCode="0000&quot;年&quot;00&quot;月&quot;00&quot;日&quot;"/>
    <numFmt numFmtId="185" formatCode="yyyy&quot;年&quot;mm&quot;月&quot;dd&quot;日&quot;"/>
    <numFmt numFmtId="186" formatCode="0000&quot;/&quot;00&quot;/&quot;00"/>
    <numFmt numFmtId="187" formatCode="0.0_ "/>
    <numFmt numFmtId="188" formatCode="[$]ggge&quot;年&quot;m&quot;月&quot;d&quot;日&quot;;@"/>
    <numFmt numFmtId="189" formatCode="[$-411]gge&quot;年&quot;m&quot;月&quot;d&quot;日&quot;;@"/>
    <numFmt numFmtId="190" formatCode="[$]gge&quot;年&quot;m&quot;月&quot;d&quot;日&quot;;@"/>
  </numFmts>
  <fonts count="132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9"/>
      <name val="ＭＳ ゴシック"/>
      <family val="3"/>
    </font>
    <font>
      <sz val="16"/>
      <name val="ＭＳ ゴシック"/>
      <family val="3"/>
    </font>
    <font>
      <sz val="12"/>
      <name val="ＭＳ ゴシック"/>
      <family val="3"/>
    </font>
    <font>
      <sz val="16"/>
      <name val="ＭＳ Ｐゴシック"/>
      <family val="3"/>
    </font>
    <font>
      <b/>
      <sz val="16"/>
      <name val="ＭＳ ゴシック"/>
      <family val="3"/>
    </font>
    <font>
      <sz val="8"/>
      <name val="ＭＳ ゴシック"/>
      <family val="3"/>
    </font>
    <font>
      <b/>
      <sz val="8"/>
      <name val="ＭＳ ゴシック"/>
      <family val="3"/>
    </font>
    <font>
      <b/>
      <sz val="14"/>
      <name val="ＭＳ ゴシック"/>
      <family val="3"/>
    </font>
    <font>
      <sz val="14"/>
      <name val="ＭＳ ゴシック"/>
      <family val="3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b/>
      <u val="single"/>
      <sz val="12"/>
      <color indexed="10"/>
      <name val="ＭＳ ゴシック"/>
      <family val="3"/>
    </font>
    <font>
      <sz val="8"/>
      <name val="ＭＳ Ｐゴシック"/>
      <family val="3"/>
    </font>
    <font>
      <sz val="8"/>
      <name val="ＭＳ 明朝"/>
      <family val="1"/>
    </font>
    <font>
      <sz val="9"/>
      <name val="ＭＳ 明朝"/>
      <family val="1"/>
    </font>
    <font>
      <b/>
      <sz val="24"/>
      <name val="ＭＳ 明朝"/>
      <family val="1"/>
    </font>
    <font>
      <sz val="11"/>
      <name val="HGSｺﾞｼｯｸM"/>
      <family val="3"/>
    </font>
    <font>
      <sz val="12"/>
      <name val="HGSｺﾞｼｯｸM"/>
      <family val="3"/>
    </font>
    <font>
      <b/>
      <sz val="10.5"/>
      <name val="HGSｺﾞｼｯｸM"/>
      <family val="3"/>
    </font>
    <font>
      <sz val="10.5"/>
      <name val="HGSｺﾞｼｯｸM"/>
      <family val="3"/>
    </font>
    <font>
      <sz val="9"/>
      <name val="HGSｺﾞｼｯｸM"/>
      <family val="3"/>
    </font>
    <font>
      <sz val="10"/>
      <name val="HGSｺﾞｼｯｸM"/>
      <family val="3"/>
    </font>
    <font>
      <b/>
      <u val="single"/>
      <sz val="14"/>
      <name val="HGSｺﾞｼｯｸM"/>
      <family val="3"/>
    </font>
    <font>
      <b/>
      <sz val="12"/>
      <name val="HGSｺﾞｼｯｸM"/>
      <family val="3"/>
    </font>
    <font>
      <b/>
      <sz val="16"/>
      <name val="HGSｺﾞｼｯｸM"/>
      <family val="3"/>
    </font>
    <font>
      <b/>
      <sz val="18"/>
      <name val="HGSｺﾞｼｯｸM"/>
      <family val="3"/>
    </font>
    <font>
      <b/>
      <sz val="16"/>
      <name val="ＭＳ 明朝"/>
      <family val="1"/>
    </font>
    <font>
      <b/>
      <sz val="20"/>
      <name val="HGSｺﾞｼｯｸM"/>
      <family val="3"/>
    </font>
    <font>
      <b/>
      <sz val="16"/>
      <name val="ＭＳ Ｐ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b/>
      <sz val="11"/>
      <color indexed="10"/>
      <name val="ＭＳ ゴシック"/>
      <family val="3"/>
    </font>
    <font>
      <b/>
      <sz val="9"/>
      <name val="ＭＳ ゴシック"/>
      <family val="3"/>
    </font>
    <font>
      <b/>
      <sz val="11"/>
      <name val="ＭＳ ゴシック"/>
      <family val="3"/>
    </font>
    <font>
      <sz val="11"/>
      <color indexed="17"/>
      <name val="ＭＳ ゴシック"/>
      <family val="3"/>
    </font>
    <font>
      <b/>
      <sz val="10"/>
      <color indexed="40"/>
      <name val="ＭＳ ゴシック"/>
      <family val="3"/>
    </font>
    <font>
      <b/>
      <sz val="10"/>
      <color indexed="30"/>
      <name val="ＭＳ ゴシック"/>
      <family val="3"/>
    </font>
    <font>
      <b/>
      <sz val="12"/>
      <name val="ＭＳ Ｐゴシック"/>
      <family val="3"/>
    </font>
    <font>
      <sz val="11"/>
      <color indexed="12"/>
      <name val="ＭＳ Ｐゴシック"/>
      <family val="3"/>
    </font>
    <font>
      <b/>
      <sz val="12"/>
      <name val="ＭＳ 明朝"/>
      <family val="1"/>
    </font>
    <font>
      <sz val="11"/>
      <color indexed="30"/>
      <name val="ＭＳ ゴシック"/>
      <family val="3"/>
    </font>
    <font>
      <b/>
      <sz val="9"/>
      <color indexed="30"/>
      <name val="ＭＳ ゴシック"/>
      <family val="3"/>
    </font>
    <font>
      <sz val="10"/>
      <color indexed="30"/>
      <name val="ＭＳ ゴシック"/>
      <family val="3"/>
    </font>
    <font>
      <b/>
      <sz val="14"/>
      <name val="HGSｺﾞｼｯｸM"/>
      <family val="3"/>
    </font>
    <font>
      <b/>
      <sz val="14"/>
      <color indexed="30"/>
      <name val="ＭＳ ゴシック"/>
      <family val="3"/>
    </font>
    <font>
      <sz val="11"/>
      <color indexed="8"/>
      <name val="ＭＳ ゴシック"/>
      <family val="3"/>
    </font>
    <font>
      <b/>
      <sz val="10"/>
      <color indexed="10"/>
      <name val="ＭＳ ゴシック"/>
      <family val="3"/>
    </font>
    <font>
      <b/>
      <sz val="24"/>
      <color indexed="53"/>
      <name val="ＭＳ 明朝"/>
      <family val="1"/>
    </font>
    <font>
      <b/>
      <sz val="13"/>
      <name val="ＭＳ 明朝"/>
      <family val="1"/>
    </font>
    <font>
      <b/>
      <sz val="13"/>
      <color indexed="10"/>
      <name val="ＭＳ 明朝"/>
      <family val="1"/>
    </font>
    <font>
      <b/>
      <u val="single"/>
      <sz val="13"/>
      <color indexed="10"/>
      <name val="ＭＳ 明朝"/>
      <family val="1"/>
    </font>
    <font>
      <sz val="17"/>
      <name val="HGP創英角ｺﾞｼｯｸUB"/>
      <family val="3"/>
    </font>
    <font>
      <b/>
      <sz val="10"/>
      <color indexed="30"/>
      <name val="ＭＳ Ｐゴシック"/>
      <family val="3"/>
    </font>
    <font>
      <sz val="11"/>
      <color indexed="10"/>
      <name val="ＭＳ ゴシック"/>
      <family val="3"/>
    </font>
    <font>
      <b/>
      <u val="single"/>
      <sz val="14"/>
      <color indexed="10"/>
      <name val="HGSｺﾞｼｯｸM"/>
      <family val="3"/>
    </font>
    <font>
      <b/>
      <sz val="10.5"/>
      <color indexed="10"/>
      <name val="HGSｺﾞｼｯｸM"/>
      <family val="3"/>
    </font>
    <font>
      <b/>
      <sz val="11"/>
      <name val="HGSｺﾞｼｯｸM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明朝"/>
      <family val="1"/>
    </font>
    <font>
      <sz val="14"/>
      <color indexed="8"/>
      <name val="ＭＳ Ｐゴシック"/>
      <family val="3"/>
    </font>
    <font>
      <b/>
      <sz val="16"/>
      <color indexed="10"/>
      <name val="ＭＳ 明朝"/>
      <family val="1"/>
    </font>
    <font>
      <sz val="14"/>
      <color indexed="10"/>
      <name val="ＭＳ Ｐゴシック"/>
      <family val="3"/>
    </font>
    <font>
      <b/>
      <sz val="11"/>
      <color indexed="62"/>
      <name val="ＭＳ Ｐゴシック"/>
      <family val="3"/>
    </font>
    <font>
      <b/>
      <sz val="14"/>
      <color indexed="62"/>
      <name val="ＭＳ 明朝"/>
      <family val="1"/>
    </font>
    <font>
      <sz val="10.5"/>
      <color indexed="62"/>
      <name val="HGSｺﾞｼｯｸM"/>
      <family val="3"/>
    </font>
    <font>
      <b/>
      <sz val="11"/>
      <color indexed="10"/>
      <name val="ＭＳ Ｐゴシック"/>
      <family val="3"/>
    </font>
    <font>
      <b/>
      <sz val="11"/>
      <color indexed="10"/>
      <name val="ＭＳ 明朝"/>
      <family val="1"/>
    </font>
    <font>
      <b/>
      <sz val="16"/>
      <color indexed="10"/>
      <name val="ＭＳ Ｐゴシック"/>
      <family val="3"/>
    </font>
    <font>
      <sz val="16"/>
      <color indexed="10"/>
      <name val="ＭＳ Ｐゴシック"/>
      <family val="3"/>
    </font>
    <font>
      <b/>
      <sz val="14"/>
      <color indexed="10"/>
      <name val="ＭＳ ゴシック"/>
      <family val="3"/>
    </font>
    <font>
      <b/>
      <i/>
      <sz val="11"/>
      <color indexed="62"/>
      <name val="ＭＳ 明朝"/>
      <family val="1"/>
    </font>
    <font>
      <b/>
      <sz val="9"/>
      <color indexed="62"/>
      <name val="ＭＳ Ｐゴシック"/>
      <family val="3"/>
    </font>
    <font>
      <sz val="9"/>
      <name val="Meiryo UI"/>
      <family val="3"/>
    </font>
    <font>
      <b/>
      <sz val="12"/>
      <color indexed="53"/>
      <name val="ＭＳ Ｐゴシック"/>
      <family val="3"/>
    </font>
    <font>
      <b/>
      <sz val="11"/>
      <color indexed="10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rgb="FFFF0000"/>
      <name val="ＭＳ 明朝"/>
      <family val="1"/>
    </font>
    <font>
      <sz val="14"/>
      <color rgb="FF000000"/>
      <name val="Calibri Light"/>
      <family val="3"/>
    </font>
    <font>
      <b/>
      <sz val="16"/>
      <color rgb="FFFF0000"/>
      <name val="ＭＳ 明朝"/>
      <family val="1"/>
    </font>
    <font>
      <sz val="14"/>
      <color rgb="FFFF0000"/>
      <name val="ＭＳ Ｐゴシック"/>
      <family val="3"/>
    </font>
    <font>
      <sz val="11"/>
      <color rgb="FF000000"/>
      <name val="ＭＳ ゴシック"/>
      <family val="3"/>
    </font>
    <font>
      <sz val="11"/>
      <color rgb="FF00B050"/>
      <name val="ＭＳ ゴシック"/>
      <family val="3"/>
    </font>
    <font>
      <b/>
      <sz val="11"/>
      <color theme="8" tint="-0.4999699890613556"/>
      <name val="ＭＳ Ｐゴシック"/>
      <family val="3"/>
    </font>
    <font>
      <b/>
      <sz val="14"/>
      <color theme="8" tint="-0.4999699890613556"/>
      <name val="ＭＳ 明朝"/>
      <family val="1"/>
    </font>
    <font>
      <sz val="10.5"/>
      <color theme="8" tint="-0.4999699890613556"/>
      <name val="HGSｺﾞｼｯｸM"/>
      <family val="3"/>
    </font>
    <font>
      <b/>
      <sz val="11"/>
      <color rgb="FFFF0000"/>
      <name val="ＭＳ Ｐゴシック"/>
      <family val="3"/>
    </font>
    <font>
      <b/>
      <sz val="10"/>
      <color rgb="FFFF0000"/>
      <name val="ＭＳ ゴシック"/>
      <family val="3"/>
    </font>
    <font>
      <b/>
      <sz val="11"/>
      <color rgb="FFFF0000"/>
      <name val="ＭＳ 明朝"/>
      <family val="1"/>
    </font>
    <font>
      <b/>
      <sz val="11"/>
      <color rgb="FFFF0000"/>
      <name val="ＭＳ ゴシック"/>
      <family val="3"/>
    </font>
    <font>
      <b/>
      <sz val="16"/>
      <color rgb="FFFF0000"/>
      <name val="ＭＳ Ｐゴシック"/>
      <family val="3"/>
    </font>
    <font>
      <sz val="16"/>
      <color rgb="FFFF0000"/>
      <name val="ＭＳ Ｐゴシック"/>
      <family val="3"/>
    </font>
    <font>
      <b/>
      <sz val="14"/>
      <color rgb="FFFF0000"/>
      <name val="ＭＳ ゴシック"/>
      <family val="3"/>
    </font>
    <font>
      <b/>
      <i/>
      <sz val="11"/>
      <color theme="8"/>
      <name val="ＭＳ 明朝"/>
      <family val="1"/>
    </font>
    <font>
      <b/>
      <sz val="9"/>
      <color theme="8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6" fillId="2" borderId="0" applyNumberFormat="0" applyBorder="0" applyAlignment="0" applyProtection="0"/>
    <xf numFmtId="0" fontId="96" fillId="3" borderId="0" applyNumberFormat="0" applyBorder="0" applyAlignment="0" applyProtection="0"/>
    <xf numFmtId="0" fontId="96" fillId="4" borderId="0" applyNumberFormat="0" applyBorder="0" applyAlignment="0" applyProtection="0"/>
    <xf numFmtId="0" fontId="96" fillId="5" borderId="0" applyNumberFormat="0" applyBorder="0" applyAlignment="0" applyProtection="0"/>
    <xf numFmtId="0" fontId="96" fillId="6" borderId="0" applyNumberFormat="0" applyBorder="0" applyAlignment="0" applyProtection="0"/>
    <xf numFmtId="0" fontId="96" fillId="7" borderId="0" applyNumberFormat="0" applyBorder="0" applyAlignment="0" applyProtection="0"/>
    <xf numFmtId="0" fontId="96" fillId="8" borderId="0" applyNumberFormat="0" applyBorder="0" applyAlignment="0" applyProtection="0"/>
    <xf numFmtId="0" fontId="96" fillId="9" borderId="0" applyNumberFormat="0" applyBorder="0" applyAlignment="0" applyProtection="0"/>
    <xf numFmtId="0" fontId="96" fillId="10" borderId="0" applyNumberFormat="0" applyBorder="0" applyAlignment="0" applyProtection="0"/>
    <xf numFmtId="0" fontId="96" fillId="11" borderId="0" applyNumberFormat="0" applyBorder="0" applyAlignment="0" applyProtection="0"/>
    <xf numFmtId="0" fontId="96" fillId="12" borderId="0" applyNumberFormat="0" applyBorder="0" applyAlignment="0" applyProtection="0"/>
    <xf numFmtId="0" fontId="96" fillId="13" borderId="0" applyNumberFormat="0" applyBorder="0" applyAlignment="0" applyProtection="0"/>
    <xf numFmtId="0" fontId="97" fillId="14" borderId="0" applyNumberFormat="0" applyBorder="0" applyAlignment="0" applyProtection="0"/>
    <xf numFmtId="0" fontId="97" fillId="15" borderId="0" applyNumberFormat="0" applyBorder="0" applyAlignment="0" applyProtection="0"/>
    <xf numFmtId="0" fontId="97" fillId="16" borderId="0" applyNumberFormat="0" applyBorder="0" applyAlignment="0" applyProtection="0"/>
    <xf numFmtId="0" fontId="97" fillId="17" borderId="0" applyNumberFormat="0" applyBorder="0" applyAlignment="0" applyProtection="0"/>
    <xf numFmtId="0" fontId="97" fillId="18" borderId="0" applyNumberFormat="0" applyBorder="0" applyAlignment="0" applyProtection="0"/>
    <xf numFmtId="0" fontId="97" fillId="19" borderId="0" applyNumberFormat="0" applyBorder="0" applyAlignment="0" applyProtection="0"/>
    <xf numFmtId="0" fontId="97" fillId="20" borderId="0" applyNumberFormat="0" applyBorder="0" applyAlignment="0" applyProtection="0"/>
    <xf numFmtId="0" fontId="97" fillId="21" borderId="0" applyNumberFormat="0" applyBorder="0" applyAlignment="0" applyProtection="0"/>
    <xf numFmtId="0" fontId="97" fillId="22" borderId="0" applyNumberFormat="0" applyBorder="0" applyAlignment="0" applyProtection="0"/>
    <xf numFmtId="0" fontId="97" fillId="23" borderId="0" applyNumberFormat="0" applyBorder="0" applyAlignment="0" applyProtection="0"/>
    <xf numFmtId="0" fontId="97" fillId="24" borderId="0" applyNumberFormat="0" applyBorder="0" applyAlignment="0" applyProtection="0"/>
    <xf numFmtId="0" fontId="97" fillId="25" borderId="0" applyNumberFormat="0" applyBorder="0" applyAlignment="0" applyProtection="0"/>
    <xf numFmtId="0" fontId="98" fillId="0" borderId="0" applyNumberFormat="0" applyFill="0" applyBorder="0" applyAlignment="0" applyProtection="0"/>
    <xf numFmtId="0" fontId="99" fillId="26" borderId="1" applyNumberFormat="0" applyAlignment="0" applyProtection="0"/>
    <xf numFmtId="0" fontId="100" fillId="27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101" fillId="0" borderId="3" applyNumberFormat="0" applyFill="0" applyAlignment="0" applyProtection="0"/>
    <xf numFmtId="0" fontId="102" fillId="29" borderId="0" applyNumberFormat="0" applyBorder="0" applyAlignment="0" applyProtection="0"/>
    <xf numFmtId="0" fontId="103" fillId="30" borderId="4" applyNumberFormat="0" applyAlignment="0" applyProtection="0"/>
    <xf numFmtId="0" fontId="10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5" fillId="0" borderId="5" applyNumberFormat="0" applyFill="0" applyAlignment="0" applyProtection="0"/>
    <xf numFmtId="0" fontId="106" fillId="0" borderId="6" applyNumberFormat="0" applyFill="0" applyAlignment="0" applyProtection="0"/>
    <xf numFmtId="0" fontId="107" fillId="0" borderId="7" applyNumberFormat="0" applyFill="0" applyAlignment="0" applyProtection="0"/>
    <xf numFmtId="0" fontId="107" fillId="0" borderId="0" applyNumberFormat="0" applyFill="0" applyBorder="0" applyAlignment="0" applyProtection="0"/>
    <xf numFmtId="0" fontId="108" fillId="0" borderId="8" applyNumberFormat="0" applyFill="0" applyAlignment="0" applyProtection="0"/>
    <xf numFmtId="0" fontId="109" fillId="30" borderId="9" applyNumberFormat="0" applyAlignment="0" applyProtection="0"/>
    <xf numFmtId="0" fontId="11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1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2" fillId="0" borderId="0" applyNumberFormat="0" applyFill="0" applyBorder="0" applyAlignment="0" applyProtection="0"/>
    <xf numFmtId="0" fontId="113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vertical="center"/>
    </xf>
    <xf numFmtId="0" fontId="10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114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 applyBorder="1" applyAlignment="1">
      <alignment vertical="center" wrapText="1"/>
    </xf>
    <xf numFmtId="0" fontId="10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9" fillId="0" borderId="0" xfId="0" applyFont="1" applyAlignment="1">
      <alignment horizontal="centerContinuous" vertical="center"/>
    </xf>
    <xf numFmtId="0" fontId="4" fillId="0" borderId="0" xfId="0" applyFont="1" applyFill="1" applyBorder="1" applyAlignment="1">
      <alignment vertical="center" shrinkToFit="1"/>
    </xf>
    <xf numFmtId="0" fontId="18" fillId="0" borderId="0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18" fillId="0" borderId="0" xfId="0" applyFont="1" applyAlignment="1">
      <alignment vertical="center" wrapText="1"/>
    </xf>
    <xf numFmtId="0" fontId="17" fillId="0" borderId="0" xfId="0" applyFont="1" applyAlignment="1">
      <alignment vertical="center" wrapText="1"/>
    </xf>
    <xf numFmtId="49" fontId="6" fillId="0" borderId="0" xfId="0" applyNumberFormat="1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115" fillId="0" borderId="11" xfId="0" applyFont="1" applyBorder="1" applyAlignment="1">
      <alignment horizontal="center" vertical="center" shrinkToFit="1"/>
    </xf>
    <xf numFmtId="0" fontId="0" fillId="0" borderId="0" xfId="0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2" fillId="0" borderId="0" xfId="0" applyFont="1" applyAlignment="1">
      <alignment vertical="center" wrapText="1"/>
    </xf>
    <xf numFmtId="0" fontId="24" fillId="0" borderId="0" xfId="0" applyFont="1" applyAlignment="1">
      <alignment horizontal="left" vertical="center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4" fillId="0" borderId="0" xfId="0" applyFont="1" applyAlignment="1">
      <alignment horizontal="center" vertical="center" wrapText="1"/>
    </xf>
    <xf numFmtId="0" fontId="28" fillId="0" borderId="0" xfId="0" applyFont="1" applyAlignment="1">
      <alignment horizontal="right" vertical="center" wrapText="1"/>
    </xf>
    <xf numFmtId="0" fontId="28" fillId="0" borderId="0" xfId="0" applyFont="1" applyAlignment="1">
      <alignment vertical="center"/>
    </xf>
    <xf numFmtId="0" fontId="31" fillId="0" borderId="0" xfId="0" applyFont="1" applyAlignment="1">
      <alignment horizontal="left" vertical="center"/>
    </xf>
    <xf numFmtId="0" fontId="29" fillId="0" borderId="0" xfId="0" applyFont="1" applyAlignment="1">
      <alignment vertical="center"/>
    </xf>
    <xf numFmtId="0" fontId="116" fillId="0" borderId="0" xfId="0" applyFont="1" applyAlignment="1">
      <alignment horizontal="left" vertical="center"/>
    </xf>
    <xf numFmtId="0" fontId="20" fillId="2" borderId="0" xfId="0" applyFont="1" applyFill="1" applyAlignment="1">
      <alignment horizontal="centerContinuous" vertical="center"/>
    </xf>
    <xf numFmtId="0" fontId="0" fillId="0" borderId="12" xfId="0" applyBorder="1" applyAlignment="1">
      <alignment/>
    </xf>
    <xf numFmtId="0" fontId="33" fillId="0" borderId="0" xfId="0" applyFont="1" applyAlignment="1">
      <alignment/>
    </xf>
    <xf numFmtId="0" fontId="30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21" fillId="2" borderId="0" xfId="0" applyFont="1" applyFill="1" applyAlignment="1">
      <alignment horizontal="centerContinuous" vertical="center"/>
    </xf>
    <xf numFmtId="0" fontId="21" fillId="0" borderId="13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25" fillId="0" borderId="0" xfId="0" applyFont="1" applyAlignment="1">
      <alignment horizontal="right" vertical="center"/>
    </xf>
    <xf numFmtId="0" fontId="0" fillId="0" borderId="0" xfId="0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vertical="center" shrinkToFit="1"/>
    </xf>
    <xf numFmtId="0" fontId="3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 shrinkToFit="1"/>
    </xf>
    <xf numFmtId="0" fontId="35" fillId="0" borderId="0" xfId="0" applyFont="1" applyFill="1" applyBorder="1" applyAlignment="1">
      <alignment horizontal="left"/>
    </xf>
    <xf numFmtId="0" fontId="35" fillId="0" borderId="0" xfId="0" applyFont="1" applyAlignment="1">
      <alignment horizontal="left"/>
    </xf>
    <xf numFmtId="0" fontId="34" fillId="0" borderId="0" xfId="0" applyFont="1" applyAlignment="1">
      <alignment horizontal="left"/>
    </xf>
    <xf numFmtId="0" fontId="10" fillId="0" borderId="0" xfId="0" applyFont="1" applyBorder="1" applyAlignment="1">
      <alignment vertical="center"/>
    </xf>
    <xf numFmtId="0" fontId="117" fillId="0" borderId="0" xfId="0" applyFont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12" fillId="0" borderId="0" xfId="0" applyFont="1" applyFill="1" applyBorder="1" applyAlignment="1">
      <alignment horizontal="center" vertical="center" shrinkToFit="1"/>
    </xf>
    <xf numFmtId="0" fontId="37" fillId="0" borderId="10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37" fillId="0" borderId="0" xfId="0" applyFont="1" applyFill="1" applyBorder="1" applyAlignment="1">
      <alignment/>
    </xf>
    <xf numFmtId="0" fontId="13" fillId="0" borderId="14" xfId="0" applyFont="1" applyFill="1" applyBorder="1" applyAlignment="1">
      <alignment horizontal="center" vertical="center" shrinkToFit="1"/>
    </xf>
    <xf numFmtId="0" fontId="13" fillId="0" borderId="14" xfId="0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24" fillId="0" borderId="0" xfId="0" applyFont="1" applyAlignment="1">
      <alignment horizontal="right" vertical="center"/>
    </xf>
    <xf numFmtId="0" fontId="23" fillId="0" borderId="0" xfId="0" applyFont="1" applyAlignment="1">
      <alignment horizontal="right" vertical="center"/>
    </xf>
    <xf numFmtId="0" fontId="118" fillId="0" borderId="0" xfId="0" applyFont="1" applyAlignment="1">
      <alignment vertical="center" wrapText="1"/>
    </xf>
    <xf numFmtId="0" fontId="119" fillId="0" borderId="0" xfId="0" applyFont="1" applyAlignment="1">
      <alignment vertical="center"/>
    </xf>
    <xf numFmtId="0" fontId="119" fillId="0" borderId="0" xfId="0" applyFont="1" applyAlignment="1">
      <alignment vertical="center" wrapText="1"/>
    </xf>
    <xf numFmtId="0" fontId="28" fillId="0" borderId="12" xfId="0" applyFont="1" applyBorder="1" applyAlignment="1">
      <alignment horizontal="right" vertical="center" wrapText="1"/>
    </xf>
    <xf numFmtId="0" fontId="28" fillId="0" borderId="12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 shrinkToFit="1"/>
    </xf>
    <xf numFmtId="176" fontId="4" fillId="0" borderId="0" xfId="0" applyNumberFormat="1" applyFont="1" applyAlignment="1">
      <alignment/>
    </xf>
    <xf numFmtId="0" fontId="120" fillId="0" borderId="0" xfId="0" applyFont="1" applyAlignment="1">
      <alignment horizontal="center"/>
    </xf>
    <xf numFmtId="0" fontId="42" fillId="0" borderId="0" xfId="0" applyFont="1" applyAlignment="1">
      <alignment/>
    </xf>
    <xf numFmtId="0" fontId="8" fillId="0" borderId="0" xfId="0" applyFont="1" applyAlignment="1">
      <alignment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vertical="center" shrinkToFit="1"/>
    </xf>
    <xf numFmtId="0" fontId="43" fillId="0" borderId="12" xfId="43" applyFont="1" applyBorder="1" applyAlignment="1" applyProtection="1">
      <alignment vertical="center" shrinkToFit="1"/>
      <protection/>
    </xf>
    <xf numFmtId="0" fontId="44" fillId="0" borderId="12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 shrinkToFit="1"/>
    </xf>
    <xf numFmtId="0" fontId="0" fillId="0" borderId="0" xfId="0" applyFont="1" applyBorder="1" applyAlignment="1">
      <alignment vertical="center" shrinkToFit="1"/>
    </xf>
    <xf numFmtId="0" fontId="0" fillId="0" borderId="0" xfId="0" applyFont="1" applyBorder="1" applyAlignment="1">
      <alignment horizontal="center" vertical="center"/>
    </xf>
    <xf numFmtId="0" fontId="43" fillId="0" borderId="0" xfId="43" applyFont="1" applyBorder="1" applyAlignment="1" applyProtection="1">
      <alignment vertical="center" shrinkToFit="1"/>
      <protection/>
    </xf>
    <xf numFmtId="0" fontId="0" fillId="0" borderId="12" xfId="0" applyFont="1" applyBorder="1" applyAlignment="1">
      <alignment horizontal="center" vertical="center" shrinkToFit="1"/>
    </xf>
    <xf numFmtId="0" fontId="121" fillId="0" borderId="13" xfId="0" applyFont="1" applyBorder="1" applyAlignment="1">
      <alignment horizontal="left" vertical="center"/>
    </xf>
    <xf numFmtId="0" fontId="122" fillId="0" borderId="0" xfId="0" applyFont="1" applyAlignment="1">
      <alignment vertical="center"/>
    </xf>
    <xf numFmtId="0" fontId="0" fillId="0" borderId="12" xfId="0" applyBorder="1" applyAlignment="1">
      <alignment horizontal="center" vertical="center"/>
    </xf>
    <xf numFmtId="0" fontId="123" fillId="0" borderId="0" xfId="0" applyFont="1" applyAlignment="1">
      <alignment vertical="center"/>
    </xf>
    <xf numFmtId="0" fontId="123" fillId="0" borderId="0" xfId="0" applyFont="1" applyAlignment="1">
      <alignment/>
    </xf>
    <xf numFmtId="0" fontId="9" fillId="0" borderId="0" xfId="0" applyFont="1" applyFill="1" applyBorder="1" applyAlignment="1">
      <alignment vertical="center" shrinkToFit="1"/>
    </xf>
    <xf numFmtId="186" fontId="9" fillId="0" borderId="0" xfId="0" applyNumberFormat="1" applyFont="1" applyFill="1" applyBorder="1" applyAlignment="1">
      <alignment horizontal="center" vertical="center" shrinkToFit="1"/>
    </xf>
    <xf numFmtId="0" fontId="13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9" fillId="0" borderId="13" xfId="0" applyFont="1" applyFill="1" applyBorder="1" applyAlignment="1">
      <alignment horizontal="left" vertical="center" shrinkToFit="1"/>
    </xf>
    <xf numFmtId="184" fontId="9" fillId="0" borderId="0" xfId="0" applyNumberFormat="1" applyFont="1" applyFill="1" applyBorder="1" applyAlignment="1">
      <alignment horizontal="left" vertical="center" shrinkToFit="1"/>
    </xf>
    <xf numFmtId="0" fontId="9" fillId="0" borderId="0" xfId="0" applyFont="1" applyFill="1" applyBorder="1" applyAlignment="1">
      <alignment horizontal="left" vertical="center" shrinkToFit="1"/>
    </xf>
    <xf numFmtId="49" fontId="9" fillId="0" borderId="0" xfId="0" applyNumberFormat="1" applyFont="1" applyFill="1" applyBorder="1" applyAlignment="1">
      <alignment horizontal="left" vertical="center" shrinkToFit="1"/>
    </xf>
    <xf numFmtId="0" fontId="0" fillId="0" borderId="0" xfId="0" applyFill="1" applyBorder="1" applyAlignment="1">
      <alignment horizontal="center" vertical="center" shrinkToFit="1"/>
    </xf>
    <xf numFmtId="184" fontId="9" fillId="28" borderId="12" xfId="0" applyNumberFormat="1" applyFont="1" applyFill="1" applyBorder="1" applyAlignment="1">
      <alignment horizontal="left" vertical="center" shrinkToFit="1"/>
    </xf>
    <xf numFmtId="0" fontId="9" fillId="28" borderId="12" xfId="0" applyFont="1" applyFill="1" applyBorder="1" applyAlignment="1">
      <alignment horizontal="left" vertical="center" shrinkToFit="1"/>
    </xf>
    <xf numFmtId="49" fontId="9" fillId="28" borderId="12" xfId="0" applyNumberFormat="1" applyFont="1" applyFill="1" applyBorder="1" applyAlignment="1">
      <alignment horizontal="left" vertical="center" shrinkToFit="1"/>
    </xf>
    <xf numFmtId="0" fontId="33" fillId="0" borderId="0" xfId="0" applyFont="1" applyFill="1" applyBorder="1" applyAlignment="1">
      <alignment horizontal="center" vertical="center" shrinkToFit="1"/>
    </xf>
    <xf numFmtId="0" fontId="124" fillId="0" borderId="0" xfId="0" applyFont="1" applyFill="1" applyBorder="1" applyAlignment="1">
      <alignment horizontal="left" vertical="center"/>
    </xf>
    <xf numFmtId="0" fontId="33" fillId="0" borderId="0" xfId="0" applyFont="1" applyFill="1" applyBorder="1" applyAlignment="1">
      <alignment vertical="center" shrinkToFit="1"/>
    </xf>
    <xf numFmtId="49" fontId="9" fillId="0" borderId="0" xfId="0" applyNumberFormat="1" applyFont="1" applyFill="1" applyBorder="1" applyAlignment="1">
      <alignment horizontal="center" vertical="center" shrinkToFit="1"/>
    </xf>
    <xf numFmtId="0" fontId="125" fillId="0" borderId="0" xfId="0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0" fontId="126" fillId="0" borderId="0" xfId="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horizontal="left" vertical="center" shrinkToFit="1"/>
    </xf>
    <xf numFmtId="0" fontId="0" fillId="0" borderId="0" xfId="0" applyFill="1" applyBorder="1" applyAlignment="1">
      <alignment vertical="center" shrinkToFit="1"/>
    </xf>
    <xf numFmtId="0" fontId="114" fillId="0" borderId="0" xfId="0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 shrinkToFit="1"/>
    </xf>
    <xf numFmtId="0" fontId="0" fillId="0" borderId="0" xfId="0" applyFill="1" applyBorder="1" applyAlignment="1">
      <alignment shrinkToFit="1"/>
    </xf>
    <xf numFmtId="0" fontId="38" fillId="0" borderId="0" xfId="0" applyFont="1" applyFill="1" applyBorder="1" applyAlignment="1">
      <alignment vertical="center" shrinkToFit="1"/>
    </xf>
    <xf numFmtId="0" fontId="34" fillId="0" borderId="0" xfId="0" applyFont="1" applyFill="1" applyBorder="1" applyAlignment="1">
      <alignment horizontal="left"/>
    </xf>
    <xf numFmtId="0" fontId="12" fillId="28" borderId="12" xfId="0" applyFont="1" applyFill="1" applyBorder="1" applyAlignment="1">
      <alignment horizontal="left" vertical="center" shrinkToFit="1"/>
    </xf>
    <xf numFmtId="0" fontId="31" fillId="33" borderId="12" xfId="0" applyFont="1" applyFill="1" applyBorder="1" applyAlignment="1">
      <alignment horizontal="left" vertical="center" shrinkToFit="1"/>
    </xf>
    <xf numFmtId="0" fontId="9" fillId="33" borderId="12" xfId="0" applyFont="1" applyFill="1" applyBorder="1" applyAlignment="1">
      <alignment horizontal="left" vertical="center" shrinkToFit="1"/>
    </xf>
    <xf numFmtId="0" fontId="9" fillId="28" borderId="12" xfId="0" applyNumberFormat="1" applyFont="1" applyFill="1" applyBorder="1" applyAlignment="1">
      <alignment horizontal="left" vertical="center" shrinkToFit="1"/>
    </xf>
    <xf numFmtId="186" fontId="9" fillId="28" borderId="12" xfId="0" applyNumberFormat="1" applyFont="1" applyFill="1" applyBorder="1" applyAlignment="1">
      <alignment horizontal="left" vertical="center" shrinkToFit="1"/>
    </xf>
    <xf numFmtId="0" fontId="2" fillId="0" borderId="0" xfId="0" applyFont="1" applyAlignment="1">
      <alignment horizontal="right" vertical="center" wrapText="1"/>
    </xf>
    <xf numFmtId="0" fontId="13" fillId="0" borderId="0" xfId="0" applyFont="1" applyFill="1" applyBorder="1" applyAlignment="1">
      <alignment vertical="center" shrinkToFit="1"/>
    </xf>
    <xf numFmtId="181" fontId="127" fillId="0" borderId="0" xfId="0" applyNumberFormat="1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15" fillId="0" borderId="0" xfId="0" applyFont="1" applyBorder="1" applyAlignment="1">
      <alignment horizontal="left" vertical="center"/>
    </xf>
    <xf numFmtId="181" fontId="127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81" fontId="128" fillId="0" borderId="0" xfId="0" applyNumberFormat="1" applyFont="1" applyBorder="1" applyAlignment="1">
      <alignment horizontal="center" vertical="center"/>
    </xf>
    <xf numFmtId="181" fontId="128" fillId="0" borderId="0" xfId="0" applyNumberFormat="1" applyFont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129" fillId="0" borderId="15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37" fillId="0" borderId="0" xfId="0" applyFont="1" applyBorder="1" applyAlignment="1">
      <alignment vertical="center"/>
    </xf>
    <xf numFmtId="0" fontId="18" fillId="0" borderId="0" xfId="0" applyNumberFormat="1" applyFont="1" applyAlignment="1">
      <alignment horizontal="center" vertical="center"/>
    </xf>
    <xf numFmtId="56" fontId="18" fillId="0" borderId="0" xfId="0" applyNumberFormat="1" applyFont="1" applyAlignment="1" quotePrefix="1">
      <alignment horizontal="center" vertical="center"/>
    </xf>
    <xf numFmtId="0" fontId="38" fillId="0" borderId="0" xfId="0" applyFont="1" applyAlignment="1">
      <alignment vertical="center"/>
    </xf>
    <xf numFmtId="0" fontId="130" fillId="0" borderId="0" xfId="0" applyFont="1" applyAlignment="1">
      <alignment vertical="center"/>
    </xf>
    <xf numFmtId="0" fontId="38" fillId="0" borderId="0" xfId="0" applyFont="1" applyBorder="1" applyAlignment="1">
      <alignment vertical="center"/>
    </xf>
    <xf numFmtId="181" fontId="53" fillId="0" borderId="16" xfId="0" applyNumberFormat="1" applyFont="1" applyBorder="1" applyAlignment="1">
      <alignment horizontal="left" vertical="center" wrapText="1"/>
    </xf>
    <xf numFmtId="181" fontId="53" fillId="0" borderId="17" xfId="0" applyNumberFormat="1" applyFont="1" applyBorder="1" applyAlignment="1">
      <alignment horizontal="left" vertical="center" wrapText="1"/>
    </xf>
    <xf numFmtId="181" fontId="131" fillId="0" borderId="18" xfId="0" applyNumberFormat="1" applyFont="1" applyBorder="1" applyAlignment="1">
      <alignment horizontal="center" vertical="top" wrapText="1"/>
    </xf>
    <xf numFmtId="0" fontId="21" fillId="5" borderId="0" xfId="0" applyFont="1" applyFill="1" applyAlignment="1">
      <alignment vertical="center"/>
    </xf>
    <xf numFmtId="0" fontId="23" fillId="5" borderId="0" xfId="0" applyFont="1" applyFill="1" applyAlignment="1">
      <alignment vertical="center"/>
    </xf>
    <xf numFmtId="0" fontId="24" fillId="5" borderId="0" xfId="0" applyFont="1" applyFill="1" applyAlignment="1">
      <alignment vertical="center"/>
    </xf>
    <xf numFmtId="0" fontId="56" fillId="0" borderId="0" xfId="0" applyFont="1" applyAlignment="1">
      <alignment horizontal="right"/>
    </xf>
    <xf numFmtId="176" fontId="0" fillId="0" borderId="12" xfId="0" applyNumberFormat="1" applyFont="1" applyBorder="1" applyAlignment="1">
      <alignment horizontal="center" vertical="center" shrinkToFit="1"/>
    </xf>
    <xf numFmtId="176" fontId="4" fillId="0" borderId="12" xfId="0" applyNumberFormat="1" applyFont="1" applyBorder="1" applyAlignment="1">
      <alignment horizontal="center"/>
    </xf>
    <xf numFmtId="0" fontId="61" fillId="0" borderId="0" xfId="0" applyFont="1" applyAlignment="1">
      <alignment vertical="center"/>
    </xf>
    <xf numFmtId="0" fontId="9" fillId="34" borderId="12" xfId="0" applyFont="1" applyFill="1" applyBorder="1" applyAlignment="1">
      <alignment horizontal="left" vertical="center" shrinkToFit="1"/>
    </xf>
    <xf numFmtId="0" fontId="7" fillId="0" borderId="0" xfId="0" applyFont="1" applyFill="1" applyBorder="1" applyAlignment="1">
      <alignment horizontal="right" vertical="center" shrinkToFit="1"/>
    </xf>
    <xf numFmtId="0" fontId="7" fillId="0" borderId="0" xfId="0" applyFont="1" applyFill="1" applyBorder="1" applyAlignment="1">
      <alignment horizontal="right" vertical="center"/>
    </xf>
    <xf numFmtId="56" fontId="18" fillId="0" borderId="0" xfId="0" applyNumberFormat="1" applyFont="1" applyBorder="1" applyAlignment="1" quotePrefix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 2 3" xfId="61"/>
    <cellStyle name="標準 3" xfId="62"/>
    <cellStyle name="Followed Hyperlink" xfId="63"/>
    <cellStyle name="良い" xfId="64"/>
  </cellStyles>
  <dxfs count="26">
    <dxf>
      <font>
        <b val="0"/>
        <i val="0"/>
        <color theme="0" tint="-0.24993999302387238"/>
      </font>
    </dxf>
    <dxf>
      <font>
        <b val="0"/>
        <i val="0"/>
        <color theme="0" tint="-0.24993999302387238"/>
      </font>
    </dxf>
    <dxf>
      <font>
        <b val="0"/>
        <i val="0"/>
        <color theme="0" tint="-0.24993999302387238"/>
      </font>
    </dxf>
    <dxf>
      <font>
        <b val="0"/>
        <i val="0"/>
        <color theme="0" tint="-0.24993999302387238"/>
      </font>
    </dxf>
    <dxf>
      <font>
        <b val="0"/>
        <i val="0"/>
        <color theme="0" tint="-0.24993999302387238"/>
      </font>
    </dxf>
    <dxf>
      <font>
        <b val="0"/>
        <i val="0"/>
        <color theme="0" tint="-0.24993999302387238"/>
      </font>
    </dxf>
    <dxf>
      <font>
        <b val="0"/>
        <i val="0"/>
        <color theme="0" tint="-0.24993999302387238"/>
      </font>
    </dxf>
    <dxf>
      <font>
        <b val="0"/>
        <i val="0"/>
        <color theme="0" tint="-0.24993999302387238"/>
      </font>
    </dxf>
    <dxf>
      <font>
        <b val="0"/>
        <i val="0"/>
        <color theme="0" tint="-0.24993999302387238"/>
      </font>
    </dxf>
    <dxf>
      <font>
        <b val="0"/>
        <i val="0"/>
        <color theme="0" tint="-0.24993999302387238"/>
      </font>
    </dxf>
    <dxf>
      <font>
        <b val="0"/>
        <i val="0"/>
        <color theme="0" tint="-0.24993999302387238"/>
      </font>
    </dxf>
    <dxf>
      <font>
        <b val="0"/>
        <i val="0"/>
        <color theme="0" tint="-0.24993999302387238"/>
      </font>
      <fill>
        <patternFill>
          <bgColor theme="9" tint="0.7999799847602844"/>
        </patternFill>
      </fill>
    </dxf>
    <dxf>
      <font>
        <b val="0"/>
        <i val="0"/>
        <color theme="0" tint="-0.24993999302387238"/>
      </font>
      <fill>
        <patternFill>
          <bgColor theme="9" tint="0.7999799847602844"/>
        </patternFill>
      </fill>
    </dxf>
    <dxf>
      <font>
        <b val="0"/>
        <i val="0"/>
        <color theme="0" tint="-0.24993999302387238"/>
      </font>
    </dxf>
    <dxf>
      <font>
        <b val="0"/>
        <i val="0"/>
        <color theme="0" tint="-0.24993999302387238"/>
      </font>
    </dxf>
    <dxf>
      <font>
        <b val="0"/>
        <i val="0"/>
        <color theme="0" tint="-0.24993999302387238"/>
      </font>
    </dxf>
    <dxf>
      <font>
        <b val="0"/>
        <i val="0"/>
        <color theme="0" tint="-0.24993999302387238"/>
      </font>
    </dxf>
    <dxf>
      <font>
        <b val="0"/>
        <i val="0"/>
        <color theme="0" tint="-0.24993999302387238"/>
      </font>
    </dxf>
    <dxf>
      <font>
        <b val="0"/>
        <i val="0"/>
        <color theme="0" tint="-0.24993999302387238"/>
      </font>
    </dxf>
    <dxf>
      <font>
        <b val="0"/>
        <i val="0"/>
        <color theme="0" tint="-0.24993999302387238"/>
      </font>
    </dxf>
    <dxf>
      <font>
        <b val="0"/>
        <i val="0"/>
        <color theme="0" tint="-0.24993999302387238"/>
      </font>
    </dxf>
    <dxf>
      <font>
        <b val="0"/>
        <i val="0"/>
        <color theme="0" tint="-0.24993999302387238"/>
      </font>
    </dxf>
    <dxf>
      <font>
        <b val="0"/>
        <i val="0"/>
        <color theme="0" tint="-0.24993999302387238"/>
      </font>
    </dxf>
    <dxf>
      <font>
        <b val="0"/>
        <i val="0"/>
        <strike val="0"/>
        <color theme="0" tint="-0.24993999302387238"/>
      </font>
    </dxf>
    <dxf>
      <font>
        <b val="0"/>
        <i val="0"/>
        <strike val="0"/>
        <color theme="0" tint="-0.24993999302387238"/>
      </font>
      <border/>
    </dxf>
    <dxf>
      <font>
        <b val="0"/>
        <i val="0"/>
        <color theme="0" tint="-0.24993999302387238"/>
      </font>
      <fill>
        <patternFill>
          <bgColor theme="9" tint="0.7999799847602844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Relationship Id="rId2" Type="http://schemas.openxmlformats.org/officeDocument/2006/relationships/image" Target="../media/image9.png" /><Relationship Id="rId3" Type="http://schemas.openxmlformats.org/officeDocument/2006/relationships/image" Target="../media/image8.png" /><Relationship Id="rId4" Type="http://schemas.openxmlformats.org/officeDocument/2006/relationships/image" Target="../media/image6.png" /><Relationship Id="rId5" Type="http://schemas.openxmlformats.org/officeDocument/2006/relationships/image" Target="../media/image7.png" /><Relationship Id="rId6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161925</xdr:colOff>
      <xdr:row>3</xdr:row>
      <xdr:rowOff>114300</xdr:rowOff>
    </xdr:from>
    <xdr:to>
      <xdr:col>5</xdr:col>
      <xdr:colOff>2343150</xdr:colOff>
      <xdr:row>7</xdr:row>
      <xdr:rowOff>161925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285750"/>
          <a:ext cx="41148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16</xdr:row>
      <xdr:rowOff>38100</xdr:rowOff>
    </xdr:from>
    <xdr:to>
      <xdr:col>3</xdr:col>
      <xdr:colOff>133350</xdr:colOff>
      <xdr:row>17</xdr:row>
      <xdr:rowOff>123825</xdr:rowOff>
    </xdr:to>
    <xdr:sp>
      <xdr:nvSpPr>
        <xdr:cNvPr id="1" name="下矢印 4"/>
        <xdr:cNvSpPr>
          <a:spLocks/>
        </xdr:cNvSpPr>
      </xdr:nvSpPr>
      <xdr:spPr>
        <a:xfrm>
          <a:off x="3810000" y="3467100"/>
          <a:ext cx="114300" cy="200025"/>
        </a:xfrm>
        <a:prstGeom prst="downArrow">
          <a:avLst>
            <a:gd name="adj" fmla="val 22370"/>
          </a:avLst>
        </a:prstGeom>
        <a:solidFill>
          <a:srgbClr val="5B9BD5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2447925</xdr:colOff>
      <xdr:row>1</xdr:row>
      <xdr:rowOff>57150</xdr:rowOff>
    </xdr:from>
    <xdr:to>
      <xdr:col>3</xdr:col>
      <xdr:colOff>4314825</xdr:colOff>
      <xdr:row>3</xdr:row>
      <xdr:rowOff>200025</xdr:rowOff>
    </xdr:to>
    <xdr:sp>
      <xdr:nvSpPr>
        <xdr:cNvPr id="2" name="テキスト ボックス 3"/>
        <xdr:cNvSpPr txBox="1">
          <a:spLocks noChangeArrowheads="1"/>
        </xdr:cNvSpPr>
      </xdr:nvSpPr>
      <xdr:spPr>
        <a:xfrm>
          <a:off x="6238875" y="219075"/>
          <a:ext cx="1866900" cy="561975"/>
        </a:xfrm>
        <a:prstGeom prst="rect">
          <a:avLst/>
        </a:prstGeom>
        <a:solidFill>
          <a:srgbClr val="FFFFFF"/>
        </a:solidFill>
        <a:ln w="12700" cmpd="sng">
          <a:solidFill>
            <a:srgbClr val="C55A11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6600"/>
              </a:solidFill>
              <a:latin typeface="ＭＳ Ｐゴシック"/>
              <a:ea typeface="ＭＳ Ｐゴシック"/>
              <a:cs typeface="ＭＳ Ｐゴシック"/>
            </a:rPr>
            <a:t>１ファイル１大会の申請でお願いします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514350</xdr:colOff>
      <xdr:row>69</xdr:row>
      <xdr:rowOff>28575</xdr:rowOff>
    </xdr:from>
    <xdr:to>
      <xdr:col>16</xdr:col>
      <xdr:colOff>38100</xdr:colOff>
      <xdr:row>89</xdr:row>
      <xdr:rowOff>47625</xdr:rowOff>
    </xdr:to>
    <xdr:grpSp>
      <xdr:nvGrpSpPr>
        <xdr:cNvPr id="1" name="グループ化 4"/>
        <xdr:cNvGrpSpPr>
          <a:grpSpLocks/>
        </xdr:cNvGrpSpPr>
      </xdr:nvGrpSpPr>
      <xdr:grpSpPr>
        <a:xfrm>
          <a:off x="514350" y="11620500"/>
          <a:ext cx="10496550" cy="3448050"/>
          <a:chOff x="1066800" y="7231380"/>
          <a:chExt cx="9326880" cy="3375660"/>
        </a:xfrm>
        <a:solidFill>
          <a:srgbClr val="FFFFFF"/>
        </a:solidFill>
      </xdr:grpSpPr>
      <xdr:pic>
        <xdr:nvPicPr>
          <xdr:cNvPr id="2" name="図 5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066800" y="7231380"/>
            <a:ext cx="9326880" cy="337566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角丸四角形 23"/>
          <xdr:cNvSpPr>
            <a:spLocks/>
          </xdr:cNvSpPr>
        </xdr:nvSpPr>
        <xdr:spPr>
          <a:xfrm>
            <a:off x="8572607" y="9955538"/>
            <a:ext cx="571271" cy="212667"/>
          </a:xfrm>
          <a:prstGeom prst="roundRect">
            <a:avLst/>
          </a:pr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438150</xdr:colOff>
      <xdr:row>90</xdr:row>
      <xdr:rowOff>114300</xdr:rowOff>
    </xdr:from>
    <xdr:to>
      <xdr:col>10</xdr:col>
      <xdr:colOff>333375</xdr:colOff>
      <xdr:row>119</xdr:row>
      <xdr:rowOff>123825</xdr:rowOff>
    </xdr:to>
    <xdr:grpSp>
      <xdr:nvGrpSpPr>
        <xdr:cNvPr id="4" name="グループ化 7"/>
        <xdr:cNvGrpSpPr>
          <a:grpSpLocks/>
        </xdr:cNvGrpSpPr>
      </xdr:nvGrpSpPr>
      <xdr:grpSpPr>
        <a:xfrm>
          <a:off x="438150" y="15306675"/>
          <a:ext cx="6753225" cy="4981575"/>
          <a:chOff x="998220" y="10843260"/>
          <a:chExt cx="5996940" cy="4869180"/>
        </a:xfrm>
        <a:solidFill>
          <a:srgbClr val="FFFFFF"/>
        </a:solidFill>
      </xdr:grpSpPr>
      <xdr:pic>
        <xdr:nvPicPr>
          <xdr:cNvPr id="5" name="図 8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998220" y="10843260"/>
            <a:ext cx="5996940" cy="486918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6" name="角丸四角形 24"/>
          <xdr:cNvSpPr>
            <a:spLocks/>
          </xdr:cNvSpPr>
        </xdr:nvSpPr>
        <xdr:spPr>
          <a:xfrm>
            <a:off x="2545431" y="12028905"/>
            <a:ext cx="571209" cy="213027"/>
          </a:xfrm>
          <a:prstGeom prst="roundRect">
            <a:avLst/>
          </a:pr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</xdr:col>
      <xdr:colOff>295275</xdr:colOff>
      <xdr:row>135</xdr:row>
      <xdr:rowOff>161925</xdr:rowOff>
    </xdr:from>
    <xdr:to>
      <xdr:col>3</xdr:col>
      <xdr:colOff>247650</xdr:colOff>
      <xdr:row>137</xdr:row>
      <xdr:rowOff>38100</xdr:rowOff>
    </xdr:to>
    <xdr:sp>
      <xdr:nvSpPr>
        <xdr:cNvPr id="7" name="角丸四角形 25"/>
        <xdr:cNvSpPr>
          <a:spLocks/>
        </xdr:cNvSpPr>
      </xdr:nvSpPr>
      <xdr:spPr>
        <a:xfrm>
          <a:off x="1666875" y="23060025"/>
          <a:ext cx="638175" cy="219075"/>
        </a:xfrm>
        <a:prstGeom prst="round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85725</xdr:colOff>
      <xdr:row>121</xdr:row>
      <xdr:rowOff>76200</xdr:rowOff>
    </xdr:from>
    <xdr:to>
      <xdr:col>14</xdr:col>
      <xdr:colOff>123825</xdr:colOff>
      <xdr:row>141</xdr:row>
      <xdr:rowOff>85725</xdr:rowOff>
    </xdr:to>
    <xdr:grpSp>
      <xdr:nvGrpSpPr>
        <xdr:cNvPr id="8" name="グループ化 11"/>
        <xdr:cNvGrpSpPr>
          <a:grpSpLocks/>
        </xdr:cNvGrpSpPr>
      </xdr:nvGrpSpPr>
      <xdr:grpSpPr>
        <a:xfrm>
          <a:off x="1457325" y="20574000"/>
          <a:ext cx="8267700" cy="3438525"/>
          <a:chOff x="1905000" y="16002000"/>
          <a:chExt cx="7345680" cy="3360420"/>
        </a:xfrm>
        <a:solidFill>
          <a:srgbClr val="FFFFFF"/>
        </a:solidFill>
      </xdr:grpSpPr>
      <xdr:pic>
        <xdr:nvPicPr>
          <xdr:cNvPr id="9" name="図 12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905000" y="16002000"/>
            <a:ext cx="7345680" cy="336042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10" name="角丸四角形 26"/>
          <xdr:cNvSpPr>
            <a:spLocks/>
          </xdr:cNvSpPr>
        </xdr:nvSpPr>
        <xdr:spPr>
          <a:xfrm>
            <a:off x="2698333" y="18420662"/>
            <a:ext cx="3002547" cy="245311"/>
          </a:xfrm>
          <a:prstGeom prst="roundRect">
            <a:avLst/>
          </a:pr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" name="角丸四角形 27"/>
          <xdr:cNvSpPr>
            <a:spLocks/>
          </xdr:cNvSpPr>
        </xdr:nvSpPr>
        <xdr:spPr>
          <a:xfrm>
            <a:off x="7447316" y="18382017"/>
            <a:ext cx="565617" cy="219267"/>
          </a:xfrm>
          <a:prstGeom prst="roundRect">
            <a:avLst/>
          </a:pr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 editAs="oneCell">
    <xdr:from>
      <xdr:col>1</xdr:col>
      <xdr:colOff>219075</xdr:colOff>
      <xdr:row>2</xdr:row>
      <xdr:rowOff>152400</xdr:rowOff>
    </xdr:from>
    <xdr:to>
      <xdr:col>14</xdr:col>
      <xdr:colOff>247650</xdr:colOff>
      <xdr:row>20</xdr:row>
      <xdr:rowOff>104775</xdr:rowOff>
    </xdr:to>
    <xdr:pic>
      <xdr:nvPicPr>
        <xdr:cNvPr id="12" name="図 4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04875" y="485775"/>
          <a:ext cx="8943975" cy="3038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5</xdr:row>
      <xdr:rowOff>28575</xdr:rowOff>
    </xdr:from>
    <xdr:to>
      <xdr:col>6</xdr:col>
      <xdr:colOff>238125</xdr:colOff>
      <xdr:row>8</xdr:row>
      <xdr:rowOff>85725</xdr:rowOff>
    </xdr:to>
    <xdr:sp>
      <xdr:nvSpPr>
        <xdr:cNvPr id="13" name="角丸四角形 20"/>
        <xdr:cNvSpPr>
          <a:spLocks/>
        </xdr:cNvSpPr>
      </xdr:nvSpPr>
      <xdr:spPr>
        <a:xfrm>
          <a:off x="2362200" y="876300"/>
          <a:ext cx="1990725" cy="571500"/>
        </a:xfrm>
        <a:prstGeom prst="round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561975</xdr:colOff>
      <xdr:row>6</xdr:row>
      <xdr:rowOff>28575</xdr:rowOff>
    </xdr:from>
    <xdr:to>
      <xdr:col>3</xdr:col>
      <xdr:colOff>409575</xdr:colOff>
      <xdr:row>6</xdr:row>
      <xdr:rowOff>38100</xdr:rowOff>
    </xdr:to>
    <xdr:sp>
      <xdr:nvSpPr>
        <xdr:cNvPr id="14" name="直線矢印コネクタ 32"/>
        <xdr:cNvSpPr>
          <a:spLocks/>
        </xdr:cNvSpPr>
      </xdr:nvSpPr>
      <xdr:spPr>
        <a:xfrm flipV="1">
          <a:off x="1933575" y="1047750"/>
          <a:ext cx="533400" cy="9525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219075</xdr:colOff>
      <xdr:row>5</xdr:row>
      <xdr:rowOff>47625</xdr:rowOff>
    </xdr:from>
    <xdr:to>
      <xdr:col>2</xdr:col>
      <xdr:colOff>466725</xdr:colOff>
      <xdr:row>7</xdr:row>
      <xdr:rowOff>57150</xdr:rowOff>
    </xdr:to>
    <xdr:sp>
      <xdr:nvSpPr>
        <xdr:cNvPr id="15" name="テキスト ボックス 45"/>
        <xdr:cNvSpPr txBox="1">
          <a:spLocks noChangeArrowheads="1"/>
        </xdr:cNvSpPr>
      </xdr:nvSpPr>
      <xdr:spPr>
        <a:xfrm>
          <a:off x="904875" y="895350"/>
          <a:ext cx="933450" cy="3524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①クリック</a:t>
          </a:r>
        </a:p>
      </xdr:txBody>
    </xdr:sp>
    <xdr:clientData/>
  </xdr:twoCellAnchor>
  <xdr:twoCellAnchor>
    <xdr:from>
      <xdr:col>1</xdr:col>
      <xdr:colOff>142875</xdr:colOff>
      <xdr:row>22</xdr:row>
      <xdr:rowOff>19050</xdr:rowOff>
    </xdr:from>
    <xdr:to>
      <xdr:col>14</xdr:col>
      <xdr:colOff>209550</xdr:colOff>
      <xdr:row>45</xdr:row>
      <xdr:rowOff>28575</xdr:rowOff>
    </xdr:to>
    <xdr:grpSp>
      <xdr:nvGrpSpPr>
        <xdr:cNvPr id="16" name="グループ化 5"/>
        <xdr:cNvGrpSpPr>
          <a:grpSpLocks/>
        </xdr:cNvGrpSpPr>
      </xdr:nvGrpSpPr>
      <xdr:grpSpPr>
        <a:xfrm>
          <a:off x="828675" y="3771900"/>
          <a:ext cx="8982075" cy="3952875"/>
          <a:chOff x="7170420" y="3146313"/>
          <a:chExt cx="7978140" cy="3922115"/>
        </a:xfrm>
        <a:solidFill>
          <a:srgbClr val="FFFFFF"/>
        </a:solidFill>
      </xdr:grpSpPr>
      <xdr:pic>
        <xdr:nvPicPr>
          <xdr:cNvPr id="17" name="図 40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7170420" y="3146313"/>
            <a:ext cx="7978140" cy="3922115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18" name="角丸四角形 17"/>
          <xdr:cNvSpPr>
            <a:spLocks/>
          </xdr:cNvSpPr>
        </xdr:nvSpPr>
        <xdr:spPr>
          <a:xfrm>
            <a:off x="9246731" y="5935917"/>
            <a:ext cx="718033" cy="131391"/>
          </a:xfrm>
          <a:prstGeom prst="roundRect">
            <a:avLst/>
          </a:prstGeom>
          <a:solidFill>
            <a:srgbClr val="BFBFBF"/>
          </a:solidFill>
          <a:ln w="127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" name="角丸四角形 17"/>
          <xdr:cNvSpPr>
            <a:spLocks/>
          </xdr:cNvSpPr>
        </xdr:nvSpPr>
        <xdr:spPr>
          <a:xfrm>
            <a:off x="9232769" y="6171244"/>
            <a:ext cx="724016" cy="131391"/>
          </a:xfrm>
          <a:prstGeom prst="roundRect">
            <a:avLst/>
          </a:prstGeom>
          <a:solidFill>
            <a:srgbClr val="BFBFBF"/>
          </a:solidFill>
          <a:ln w="127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0" name="角丸四角形 17"/>
          <xdr:cNvSpPr>
            <a:spLocks/>
          </xdr:cNvSpPr>
        </xdr:nvSpPr>
        <xdr:spPr>
          <a:xfrm>
            <a:off x="9232769" y="6407552"/>
            <a:ext cx="724016" cy="131391"/>
          </a:xfrm>
          <a:prstGeom prst="roundRect">
            <a:avLst/>
          </a:prstGeom>
          <a:solidFill>
            <a:srgbClr val="BFBFBF"/>
          </a:solidFill>
          <a:ln w="127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1" name="角丸四角形 17"/>
          <xdr:cNvSpPr>
            <a:spLocks/>
          </xdr:cNvSpPr>
        </xdr:nvSpPr>
        <xdr:spPr>
          <a:xfrm>
            <a:off x="9232769" y="6642879"/>
            <a:ext cx="724016" cy="131391"/>
          </a:xfrm>
          <a:prstGeom prst="roundRect">
            <a:avLst/>
          </a:prstGeom>
          <a:solidFill>
            <a:srgbClr val="BFBFBF"/>
          </a:solidFill>
          <a:ln w="127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" name="角丸四角形 17"/>
          <xdr:cNvSpPr>
            <a:spLocks/>
          </xdr:cNvSpPr>
        </xdr:nvSpPr>
        <xdr:spPr>
          <a:xfrm>
            <a:off x="9232769" y="6878205"/>
            <a:ext cx="724016" cy="131391"/>
          </a:xfrm>
          <a:prstGeom prst="roundRect">
            <a:avLst/>
          </a:prstGeom>
          <a:solidFill>
            <a:srgbClr val="BFBFBF"/>
          </a:solidFill>
          <a:ln w="127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3" name="角丸四角形 17"/>
          <xdr:cNvSpPr>
            <a:spLocks/>
          </xdr:cNvSpPr>
        </xdr:nvSpPr>
        <xdr:spPr>
          <a:xfrm>
            <a:off x="10674818" y="5935917"/>
            <a:ext cx="718033" cy="131391"/>
          </a:xfrm>
          <a:prstGeom prst="roundRect">
            <a:avLst/>
          </a:prstGeom>
          <a:solidFill>
            <a:srgbClr val="FFFFFF"/>
          </a:solidFill>
          <a:ln w="127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4" name="角丸四角形 17"/>
          <xdr:cNvSpPr>
            <a:spLocks/>
          </xdr:cNvSpPr>
        </xdr:nvSpPr>
        <xdr:spPr>
          <a:xfrm>
            <a:off x="10704736" y="6158497"/>
            <a:ext cx="710054" cy="137274"/>
          </a:xfrm>
          <a:prstGeom prst="roundRect">
            <a:avLst/>
          </a:prstGeom>
          <a:solidFill>
            <a:srgbClr val="FFFFFF"/>
          </a:solidFill>
          <a:ln w="127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5" name="角丸四角形 17"/>
          <xdr:cNvSpPr>
            <a:spLocks/>
          </xdr:cNvSpPr>
        </xdr:nvSpPr>
        <xdr:spPr>
          <a:xfrm>
            <a:off x="10704736" y="6407552"/>
            <a:ext cx="718033" cy="131391"/>
          </a:xfrm>
          <a:prstGeom prst="roundRect">
            <a:avLst/>
          </a:prstGeom>
          <a:solidFill>
            <a:srgbClr val="FFFFFF"/>
          </a:solidFill>
          <a:ln w="127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6" name="角丸四角形 17"/>
          <xdr:cNvSpPr>
            <a:spLocks/>
          </xdr:cNvSpPr>
        </xdr:nvSpPr>
        <xdr:spPr>
          <a:xfrm>
            <a:off x="10704736" y="6623268"/>
            <a:ext cx="710054" cy="131391"/>
          </a:xfrm>
          <a:prstGeom prst="roundRect">
            <a:avLst/>
          </a:prstGeom>
          <a:solidFill>
            <a:srgbClr val="FFFFFF"/>
          </a:solidFill>
          <a:ln w="127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7" name="角丸四角形 17"/>
          <xdr:cNvSpPr>
            <a:spLocks/>
          </xdr:cNvSpPr>
        </xdr:nvSpPr>
        <xdr:spPr>
          <a:xfrm>
            <a:off x="10704736" y="6878205"/>
            <a:ext cx="718033" cy="131391"/>
          </a:xfrm>
          <a:prstGeom prst="roundRect">
            <a:avLst/>
          </a:prstGeom>
          <a:solidFill>
            <a:srgbClr val="FFFFFF"/>
          </a:solidFill>
          <a:ln w="127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6</xdr:col>
      <xdr:colOff>428625</xdr:colOff>
      <xdr:row>30</xdr:row>
      <xdr:rowOff>38100</xdr:rowOff>
    </xdr:from>
    <xdr:to>
      <xdr:col>10</xdr:col>
      <xdr:colOff>342900</xdr:colOff>
      <xdr:row>36</xdr:row>
      <xdr:rowOff>114300</xdr:rowOff>
    </xdr:to>
    <xdr:sp>
      <xdr:nvSpPr>
        <xdr:cNvPr id="28" name="直線矢印コネクタ 56"/>
        <xdr:cNvSpPr>
          <a:spLocks/>
        </xdr:cNvSpPr>
      </xdr:nvSpPr>
      <xdr:spPr>
        <a:xfrm flipH="1">
          <a:off x="4543425" y="5162550"/>
          <a:ext cx="2657475" cy="1104900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333375</xdr:colOff>
      <xdr:row>29</xdr:row>
      <xdr:rowOff>66675</xdr:rowOff>
    </xdr:from>
    <xdr:to>
      <xdr:col>14</xdr:col>
      <xdr:colOff>238125</xdr:colOff>
      <xdr:row>32</xdr:row>
      <xdr:rowOff>76200</xdr:rowOff>
    </xdr:to>
    <xdr:sp>
      <xdr:nvSpPr>
        <xdr:cNvPr id="29" name="テキスト ボックス 57"/>
        <xdr:cNvSpPr txBox="1">
          <a:spLocks noChangeArrowheads="1"/>
        </xdr:cNvSpPr>
      </xdr:nvSpPr>
      <xdr:spPr>
        <a:xfrm>
          <a:off x="7191375" y="5019675"/>
          <a:ext cx="2647950" cy="5238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③取り込みたい大会の「競技会ＩＤ」を入力します</a:t>
          </a:r>
        </a:p>
      </xdr:txBody>
    </xdr:sp>
    <xdr:clientData/>
  </xdr:twoCellAnchor>
  <xdr:twoCellAnchor>
    <xdr:from>
      <xdr:col>4</xdr:col>
      <xdr:colOff>333375</xdr:colOff>
      <xdr:row>36</xdr:row>
      <xdr:rowOff>85725</xdr:rowOff>
    </xdr:from>
    <xdr:to>
      <xdr:col>6</xdr:col>
      <xdr:colOff>609600</xdr:colOff>
      <xdr:row>38</xdr:row>
      <xdr:rowOff>76200</xdr:rowOff>
    </xdr:to>
    <xdr:sp>
      <xdr:nvSpPr>
        <xdr:cNvPr id="30" name="角丸四角形 20"/>
        <xdr:cNvSpPr>
          <a:spLocks/>
        </xdr:cNvSpPr>
      </xdr:nvSpPr>
      <xdr:spPr>
        <a:xfrm>
          <a:off x="3076575" y="6238875"/>
          <a:ext cx="1647825" cy="333375"/>
        </a:xfrm>
        <a:prstGeom prst="round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619125</xdr:colOff>
      <xdr:row>36</xdr:row>
      <xdr:rowOff>76200</xdr:rowOff>
    </xdr:from>
    <xdr:to>
      <xdr:col>7</xdr:col>
      <xdr:colOff>476250</xdr:colOff>
      <xdr:row>38</xdr:row>
      <xdr:rowOff>66675</xdr:rowOff>
    </xdr:to>
    <xdr:sp>
      <xdr:nvSpPr>
        <xdr:cNvPr id="31" name="角丸四角形 20"/>
        <xdr:cNvSpPr>
          <a:spLocks/>
        </xdr:cNvSpPr>
      </xdr:nvSpPr>
      <xdr:spPr>
        <a:xfrm>
          <a:off x="4733925" y="6229350"/>
          <a:ext cx="542925" cy="333375"/>
        </a:xfrm>
        <a:prstGeom prst="round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476250</xdr:colOff>
      <xdr:row>35</xdr:row>
      <xdr:rowOff>0</xdr:rowOff>
    </xdr:from>
    <xdr:to>
      <xdr:col>11</xdr:col>
      <xdr:colOff>66675</xdr:colOff>
      <xdr:row>36</xdr:row>
      <xdr:rowOff>152400</xdr:rowOff>
    </xdr:to>
    <xdr:sp>
      <xdr:nvSpPr>
        <xdr:cNvPr id="32" name="直線矢印コネクタ 62"/>
        <xdr:cNvSpPr>
          <a:spLocks/>
        </xdr:cNvSpPr>
      </xdr:nvSpPr>
      <xdr:spPr>
        <a:xfrm flipH="1">
          <a:off x="5276850" y="5981700"/>
          <a:ext cx="2333625" cy="323850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295275</xdr:colOff>
      <xdr:row>25</xdr:row>
      <xdr:rowOff>9525</xdr:rowOff>
    </xdr:from>
    <xdr:to>
      <xdr:col>12</xdr:col>
      <xdr:colOff>180975</xdr:colOff>
      <xdr:row>27</xdr:row>
      <xdr:rowOff>66675</xdr:rowOff>
    </xdr:to>
    <xdr:sp>
      <xdr:nvSpPr>
        <xdr:cNvPr id="33" name="角丸四角形 20"/>
        <xdr:cNvSpPr>
          <a:spLocks/>
        </xdr:cNvSpPr>
      </xdr:nvSpPr>
      <xdr:spPr>
        <a:xfrm>
          <a:off x="7153275" y="4276725"/>
          <a:ext cx="1257300" cy="400050"/>
        </a:xfrm>
        <a:prstGeom prst="round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419100</xdr:colOff>
      <xdr:row>28</xdr:row>
      <xdr:rowOff>47625</xdr:rowOff>
    </xdr:from>
    <xdr:to>
      <xdr:col>15</xdr:col>
      <xdr:colOff>647700</xdr:colOff>
      <xdr:row>30</xdr:row>
      <xdr:rowOff>57150</xdr:rowOff>
    </xdr:to>
    <xdr:sp>
      <xdr:nvSpPr>
        <xdr:cNvPr id="34" name="テキスト ボックス 65"/>
        <xdr:cNvSpPr txBox="1">
          <a:spLocks noChangeArrowheads="1"/>
        </xdr:cNvSpPr>
      </xdr:nvSpPr>
      <xdr:spPr>
        <a:xfrm>
          <a:off x="10020300" y="4829175"/>
          <a:ext cx="914400" cy="3524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②クリック</a:t>
          </a:r>
        </a:p>
      </xdr:txBody>
    </xdr:sp>
    <xdr:clientData/>
  </xdr:twoCellAnchor>
  <xdr:twoCellAnchor>
    <xdr:from>
      <xdr:col>12</xdr:col>
      <xdr:colOff>133350</xdr:colOff>
      <xdr:row>27</xdr:row>
      <xdr:rowOff>38100</xdr:rowOff>
    </xdr:from>
    <xdr:to>
      <xdr:col>14</xdr:col>
      <xdr:colOff>476250</xdr:colOff>
      <xdr:row>28</xdr:row>
      <xdr:rowOff>114300</xdr:rowOff>
    </xdr:to>
    <xdr:sp>
      <xdr:nvSpPr>
        <xdr:cNvPr id="35" name="直線矢印コネクタ 66"/>
        <xdr:cNvSpPr>
          <a:spLocks/>
        </xdr:cNvSpPr>
      </xdr:nvSpPr>
      <xdr:spPr>
        <a:xfrm flipH="1" flipV="1">
          <a:off x="8362950" y="4648200"/>
          <a:ext cx="1714500" cy="247650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19050</xdr:colOff>
      <xdr:row>33</xdr:row>
      <xdr:rowOff>104775</xdr:rowOff>
    </xdr:from>
    <xdr:to>
      <xdr:col>14</xdr:col>
      <xdr:colOff>47625</xdr:colOff>
      <xdr:row>38</xdr:row>
      <xdr:rowOff>123825</xdr:rowOff>
    </xdr:to>
    <xdr:sp>
      <xdr:nvSpPr>
        <xdr:cNvPr id="36" name="テキスト ボックス 68"/>
        <xdr:cNvSpPr txBox="1">
          <a:spLocks noChangeArrowheads="1"/>
        </xdr:cNvSpPr>
      </xdr:nvSpPr>
      <xdr:spPr>
        <a:xfrm>
          <a:off x="7562850" y="5743575"/>
          <a:ext cx="2085975" cy="8763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④クリック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競技会別ＩＤが取り込みたい大会の競技会別ＩＤと同一になります。</a:t>
          </a:r>
        </a:p>
      </xdr:txBody>
    </xdr:sp>
    <xdr:clientData/>
  </xdr:twoCellAnchor>
  <xdr:twoCellAnchor>
    <xdr:from>
      <xdr:col>1</xdr:col>
      <xdr:colOff>180975</xdr:colOff>
      <xdr:row>23</xdr:row>
      <xdr:rowOff>76200</xdr:rowOff>
    </xdr:from>
    <xdr:to>
      <xdr:col>3</xdr:col>
      <xdr:colOff>333375</xdr:colOff>
      <xdr:row>25</xdr:row>
      <xdr:rowOff>76200</xdr:rowOff>
    </xdr:to>
    <xdr:sp>
      <xdr:nvSpPr>
        <xdr:cNvPr id="37" name="角丸四角形 20"/>
        <xdr:cNvSpPr>
          <a:spLocks/>
        </xdr:cNvSpPr>
      </xdr:nvSpPr>
      <xdr:spPr>
        <a:xfrm>
          <a:off x="866775" y="4000500"/>
          <a:ext cx="1524000" cy="342900"/>
        </a:xfrm>
        <a:prstGeom prst="round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676275</xdr:colOff>
      <xdr:row>25</xdr:row>
      <xdr:rowOff>66675</xdr:rowOff>
    </xdr:from>
    <xdr:to>
      <xdr:col>1</xdr:col>
      <xdr:colOff>219075</xdr:colOff>
      <xdr:row>27</xdr:row>
      <xdr:rowOff>66675</xdr:rowOff>
    </xdr:to>
    <xdr:sp>
      <xdr:nvSpPr>
        <xdr:cNvPr id="38" name="直線矢印コネクタ 70"/>
        <xdr:cNvSpPr>
          <a:spLocks/>
        </xdr:cNvSpPr>
      </xdr:nvSpPr>
      <xdr:spPr>
        <a:xfrm flipV="1">
          <a:off x="676275" y="4333875"/>
          <a:ext cx="228600" cy="342900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133350</xdr:colOff>
      <xdr:row>27</xdr:row>
      <xdr:rowOff>19050</xdr:rowOff>
    </xdr:from>
    <xdr:to>
      <xdr:col>3</xdr:col>
      <xdr:colOff>47625</xdr:colOff>
      <xdr:row>32</xdr:row>
      <xdr:rowOff>38100</xdr:rowOff>
    </xdr:to>
    <xdr:sp>
      <xdr:nvSpPr>
        <xdr:cNvPr id="39" name="テキスト ボックス 72"/>
        <xdr:cNvSpPr txBox="1">
          <a:spLocks noChangeArrowheads="1"/>
        </xdr:cNvSpPr>
      </xdr:nvSpPr>
      <xdr:spPr>
        <a:xfrm>
          <a:off x="133350" y="4629150"/>
          <a:ext cx="1971675" cy="8763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⑤クリック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次回ログイン時のために管理者ＩＤとＰＷをメモなどしておきましょう。</a:t>
          </a:r>
        </a:p>
      </xdr:txBody>
    </xdr:sp>
    <xdr:clientData/>
  </xdr:twoCellAnchor>
  <xdr:twoCellAnchor>
    <xdr:from>
      <xdr:col>3</xdr:col>
      <xdr:colOff>333375</xdr:colOff>
      <xdr:row>23</xdr:row>
      <xdr:rowOff>76200</xdr:rowOff>
    </xdr:from>
    <xdr:to>
      <xdr:col>5</xdr:col>
      <xdr:colOff>476250</xdr:colOff>
      <xdr:row>25</xdr:row>
      <xdr:rowOff>76200</xdr:rowOff>
    </xdr:to>
    <xdr:sp>
      <xdr:nvSpPr>
        <xdr:cNvPr id="40" name="角丸四角形 20"/>
        <xdr:cNvSpPr>
          <a:spLocks/>
        </xdr:cNvSpPr>
      </xdr:nvSpPr>
      <xdr:spPr>
        <a:xfrm>
          <a:off x="2390775" y="4000500"/>
          <a:ext cx="1514475" cy="342900"/>
        </a:xfrm>
        <a:prstGeom prst="round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390525</xdr:colOff>
      <xdr:row>23</xdr:row>
      <xdr:rowOff>76200</xdr:rowOff>
    </xdr:from>
    <xdr:to>
      <xdr:col>17</xdr:col>
      <xdr:colOff>47625</xdr:colOff>
      <xdr:row>24</xdr:row>
      <xdr:rowOff>38100</xdr:rowOff>
    </xdr:to>
    <xdr:sp>
      <xdr:nvSpPr>
        <xdr:cNvPr id="41" name="直線矢印コネクタ 75"/>
        <xdr:cNvSpPr>
          <a:spLocks/>
        </xdr:cNvSpPr>
      </xdr:nvSpPr>
      <xdr:spPr>
        <a:xfrm flipH="1">
          <a:off x="3819525" y="4000500"/>
          <a:ext cx="7886700" cy="133350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638175</xdr:colOff>
      <xdr:row>23</xdr:row>
      <xdr:rowOff>28575</xdr:rowOff>
    </xdr:from>
    <xdr:to>
      <xdr:col>22</xdr:col>
      <xdr:colOff>38100</xdr:colOff>
      <xdr:row>31</xdr:row>
      <xdr:rowOff>38100</xdr:rowOff>
    </xdr:to>
    <xdr:sp>
      <xdr:nvSpPr>
        <xdr:cNvPr id="42" name="テキスト ボックス 77"/>
        <xdr:cNvSpPr txBox="1">
          <a:spLocks noChangeArrowheads="1"/>
        </xdr:cNvSpPr>
      </xdr:nvSpPr>
      <xdr:spPr>
        <a:xfrm>
          <a:off x="11610975" y="3952875"/>
          <a:ext cx="3514725" cy="13811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⑥クリック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クリックすると大会一覧画面が表示されますので、該当する取込大会の実施「年」「月」を選択して取込大会を表示させます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取込大会をクリックすると取り込みます。</a:t>
          </a:r>
        </a:p>
      </xdr:txBody>
    </xdr:sp>
    <xdr:clientData/>
  </xdr:twoCellAnchor>
  <xdr:twoCellAnchor>
    <xdr:from>
      <xdr:col>7</xdr:col>
      <xdr:colOff>28575</xdr:colOff>
      <xdr:row>17</xdr:row>
      <xdr:rowOff>28575</xdr:rowOff>
    </xdr:from>
    <xdr:to>
      <xdr:col>7</xdr:col>
      <xdr:colOff>352425</xdr:colOff>
      <xdr:row>20</xdr:row>
      <xdr:rowOff>123825</xdr:rowOff>
    </xdr:to>
    <xdr:sp>
      <xdr:nvSpPr>
        <xdr:cNvPr id="43" name="下矢印 34"/>
        <xdr:cNvSpPr>
          <a:spLocks/>
        </xdr:cNvSpPr>
      </xdr:nvSpPr>
      <xdr:spPr>
        <a:xfrm>
          <a:off x="4829175" y="2933700"/>
          <a:ext cx="323850" cy="609600"/>
        </a:xfrm>
        <a:prstGeom prst="downArrow">
          <a:avLst>
            <a:gd name="adj" fmla="val 25314"/>
          </a:avLst>
        </a:prstGeom>
        <a:solidFill>
          <a:srgbClr val="5B9BD5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219075</xdr:colOff>
      <xdr:row>8</xdr:row>
      <xdr:rowOff>66675</xdr:rowOff>
    </xdr:from>
    <xdr:to>
      <xdr:col>15</xdr:col>
      <xdr:colOff>209550</xdr:colOff>
      <xdr:row>10</xdr:row>
      <xdr:rowOff>28575</xdr:rowOff>
    </xdr:to>
    <xdr:sp>
      <xdr:nvSpPr>
        <xdr:cNvPr id="44" name="下矢印 79"/>
        <xdr:cNvSpPr>
          <a:spLocks/>
        </xdr:cNvSpPr>
      </xdr:nvSpPr>
      <xdr:spPr>
        <a:xfrm rot="16200000">
          <a:off x="9820275" y="1428750"/>
          <a:ext cx="676275" cy="304800"/>
        </a:xfrm>
        <a:prstGeom prst="downArrow">
          <a:avLst>
            <a:gd name="adj" fmla="val 25314"/>
          </a:avLst>
        </a:prstGeom>
        <a:solidFill>
          <a:srgbClr val="5B9BD5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15</xdr:col>
      <xdr:colOff>219075</xdr:colOff>
      <xdr:row>3</xdr:row>
      <xdr:rowOff>0</xdr:rowOff>
    </xdr:from>
    <xdr:to>
      <xdr:col>28</xdr:col>
      <xdr:colOff>323850</xdr:colOff>
      <xdr:row>20</xdr:row>
      <xdr:rowOff>38100</xdr:rowOff>
    </xdr:to>
    <xdr:pic>
      <xdr:nvPicPr>
        <xdr:cNvPr id="45" name="図 8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506075" y="504825"/>
          <a:ext cx="9020175" cy="2952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295275</xdr:colOff>
      <xdr:row>6</xdr:row>
      <xdr:rowOff>28575</xdr:rowOff>
    </xdr:from>
    <xdr:to>
      <xdr:col>17</xdr:col>
      <xdr:colOff>171450</xdr:colOff>
      <xdr:row>8</xdr:row>
      <xdr:rowOff>38100</xdr:rowOff>
    </xdr:to>
    <xdr:sp>
      <xdr:nvSpPr>
        <xdr:cNvPr id="46" name="角丸四角形 20"/>
        <xdr:cNvSpPr>
          <a:spLocks/>
        </xdr:cNvSpPr>
      </xdr:nvSpPr>
      <xdr:spPr>
        <a:xfrm>
          <a:off x="10582275" y="1047750"/>
          <a:ext cx="1247775" cy="352425"/>
        </a:xfrm>
        <a:prstGeom prst="round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628650</xdr:colOff>
      <xdr:row>7</xdr:row>
      <xdr:rowOff>114300</xdr:rowOff>
    </xdr:from>
    <xdr:to>
      <xdr:col>25</xdr:col>
      <xdr:colOff>581025</xdr:colOff>
      <xdr:row>9</xdr:row>
      <xdr:rowOff>85725</xdr:rowOff>
    </xdr:to>
    <xdr:sp>
      <xdr:nvSpPr>
        <xdr:cNvPr id="47" name="角丸四角形 20"/>
        <xdr:cNvSpPr>
          <a:spLocks/>
        </xdr:cNvSpPr>
      </xdr:nvSpPr>
      <xdr:spPr>
        <a:xfrm>
          <a:off x="12973050" y="1304925"/>
          <a:ext cx="4752975" cy="314325"/>
        </a:xfrm>
        <a:prstGeom prst="round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B6:H72"/>
  <sheetViews>
    <sheetView showGridLines="0" showRowColHeaders="0" tabSelected="1" zoomScalePageLayoutView="0" workbookViewId="0" topLeftCell="A3">
      <selection activeCell="B13" sqref="B13"/>
    </sheetView>
  </sheetViews>
  <sheetFormatPr defaultColWidth="9.00390625" defaultRowHeight="13.5"/>
  <cols>
    <col min="1" max="1" width="4.00390625" style="0" customWidth="1"/>
    <col min="2" max="2" width="2.00390625" style="0" customWidth="1"/>
    <col min="3" max="3" width="3.00390625" style="0" customWidth="1"/>
    <col min="4" max="4" width="15.875" style="0" customWidth="1"/>
    <col min="5" max="5" width="6.50390625" style="0" customWidth="1"/>
    <col min="6" max="6" width="53.375" style="0" customWidth="1"/>
    <col min="8" max="8" width="77.875" style="0" customWidth="1"/>
  </cols>
  <sheetData>
    <row r="1" ht="12.75" hidden="1"/>
    <row r="2" ht="12.75" hidden="1"/>
    <row r="6" ht="21.75">
      <c r="H6" s="157" t="s">
        <v>19</v>
      </c>
    </row>
    <row r="10" spans="2:8" ht="27.75">
      <c r="B10" s="46" t="s">
        <v>107</v>
      </c>
      <c r="C10" s="51"/>
      <c r="D10" s="51"/>
      <c r="E10" s="51"/>
      <c r="F10" s="51"/>
      <c r="G10" s="51"/>
      <c r="H10" s="51"/>
    </row>
    <row r="11" spans="2:8" ht="13.5">
      <c r="B11" s="31"/>
      <c r="C11" s="32"/>
      <c r="E11" s="38"/>
      <c r="G11" s="38"/>
      <c r="H11" s="54" t="s">
        <v>53</v>
      </c>
    </row>
    <row r="12" spans="2:8" ht="13.5">
      <c r="B12" s="31"/>
      <c r="C12" s="32"/>
      <c r="D12" s="38"/>
      <c r="E12" s="38"/>
      <c r="F12" s="38"/>
      <c r="G12" s="38"/>
      <c r="H12" s="38"/>
    </row>
    <row r="13" spans="2:8" ht="21">
      <c r="B13" s="43" t="s">
        <v>48</v>
      </c>
      <c r="C13" s="49"/>
      <c r="D13" s="33"/>
      <c r="E13" s="38"/>
      <c r="F13" s="38"/>
      <c r="G13" s="38"/>
      <c r="H13" s="38"/>
    </row>
    <row r="14" spans="2:8" ht="18" customHeight="1">
      <c r="B14" s="31"/>
      <c r="C14" s="38" t="s">
        <v>20</v>
      </c>
      <c r="D14" s="38"/>
      <c r="E14" s="38"/>
      <c r="F14" s="38"/>
      <c r="G14" s="38"/>
      <c r="H14" s="38"/>
    </row>
    <row r="15" spans="2:8" ht="18" customHeight="1">
      <c r="B15" s="31"/>
      <c r="C15" s="38" t="s">
        <v>21</v>
      </c>
      <c r="D15" s="38"/>
      <c r="E15" s="38"/>
      <c r="F15" s="38"/>
      <c r="G15" s="38"/>
      <c r="H15" s="38"/>
    </row>
    <row r="16" spans="2:8" ht="18" customHeight="1">
      <c r="B16" s="31"/>
      <c r="C16" s="32"/>
      <c r="D16" s="38"/>
      <c r="E16" s="38"/>
      <c r="F16" s="38"/>
      <c r="G16" s="38"/>
      <c r="H16" s="38"/>
    </row>
    <row r="17" spans="2:8" ht="18.75">
      <c r="B17" s="44" t="s">
        <v>49</v>
      </c>
      <c r="C17" s="31"/>
      <c r="D17" s="33"/>
      <c r="E17" s="38"/>
      <c r="F17" s="38"/>
      <c r="G17" s="38"/>
      <c r="H17" s="38"/>
    </row>
    <row r="18" spans="2:8" ht="19.5" customHeight="1">
      <c r="B18" s="31"/>
      <c r="C18" s="34" t="s">
        <v>126</v>
      </c>
      <c r="D18" s="38"/>
      <c r="E18" s="38"/>
      <c r="F18" s="38"/>
      <c r="G18" s="38"/>
      <c r="H18" s="38"/>
    </row>
    <row r="19" spans="2:8" ht="19.5" customHeight="1">
      <c r="B19" s="31"/>
      <c r="C19" s="34" t="s">
        <v>121</v>
      </c>
      <c r="D19" s="38"/>
      <c r="E19" s="38"/>
      <c r="F19" s="38"/>
      <c r="G19" s="38"/>
      <c r="H19" s="38"/>
    </row>
    <row r="20" spans="2:8" ht="19.5" customHeight="1">
      <c r="B20" s="31"/>
      <c r="C20" s="36" t="s">
        <v>27</v>
      </c>
      <c r="D20" s="38"/>
      <c r="E20" s="38"/>
      <c r="F20" s="38"/>
      <c r="G20" s="38"/>
      <c r="H20" s="38"/>
    </row>
    <row r="21" spans="2:8" ht="19.5" customHeight="1">
      <c r="B21" s="31"/>
      <c r="C21" s="34" t="s">
        <v>122</v>
      </c>
      <c r="D21" s="38"/>
      <c r="E21" s="38"/>
      <c r="F21" s="38"/>
      <c r="G21" s="38"/>
      <c r="H21" s="38"/>
    </row>
    <row r="22" spans="2:8" ht="19.5" customHeight="1">
      <c r="B22" s="31"/>
      <c r="C22" s="34" t="s">
        <v>124</v>
      </c>
      <c r="D22" s="38"/>
      <c r="E22" s="38"/>
      <c r="F22" s="38"/>
      <c r="G22" s="38"/>
      <c r="H22" s="38"/>
    </row>
    <row r="23" spans="2:8" ht="19.5" customHeight="1">
      <c r="B23" s="31"/>
      <c r="C23" s="34" t="s">
        <v>75</v>
      </c>
      <c r="D23" s="38"/>
      <c r="E23" s="38"/>
      <c r="F23" s="38"/>
      <c r="G23" s="38"/>
      <c r="H23" s="38"/>
    </row>
    <row r="24" spans="2:8" ht="19.5" customHeight="1">
      <c r="B24" s="31"/>
      <c r="C24" s="34" t="s">
        <v>125</v>
      </c>
      <c r="D24" s="38"/>
      <c r="E24" s="38"/>
      <c r="F24" s="38"/>
      <c r="G24" s="38"/>
      <c r="H24" s="38"/>
    </row>
    <row r="25" spans="2:8" ht="19.5" customHeight="1">
      <c r="B25" s="31"/>
      <c r="C25" s="34" t="s">
        <v>123</v>
      </c>
      <c r="D25" s="34"/>
      <c r="E25" s="38"/>
      <c r="F25" s="38"/>
      <c r="G25" s="38"/>
      <c r="H25" s="38"/>
    </row>
    <row r="26" spans="2:8" ht="19.5" customHeight="1">
      <c r="B26" s="45"/>
      <c r="C26" s="34"/>
      <c r="D26" s="31"/>
      <c r="E26" s="38"/>
      <c r="F26" s="38"/>
      <c r="G26" s="38"/>
      <c r="H26" s="38"/>
    </row>
    <row r="27" spans="2:8" ht="16.5">
      <c r="B27" s="96" t="s">
        <v>69</v>
      </c>
      <c r="C27" s="52"/>
      <c r="D27" s="53"/>
      <c r="E27" s="52"/>
      <c r="F27" s="52"/>
      <c r="G27" s="52"/>
      <c r="H27" s="52"/>
    </row>
    <row r="28" spans="2:8" ht="13.5">
      <c r="B28" s="31"/>
      <c r="C28" s="32"/>
      <c r="D28" s="38"/>
      <c r="E28" s="38"/>
      <c r="F28" s="38"/>
      <c r="G28" s="38"/>
      <c r="H28" s="38"/>
    </row>
    <row r="29" spans="2:8" ht="18.75">
      <c r="B29" s="43" t="s">
        <v>52</v>
      </c>
      <c r="C29" s="38"/>
      <c r="D29" s="33"/>
      <c r="E29" s="38"/>
      <c r="F29" s="38"/>
      <c r="G29" s="38"/>
      <c r="H29" s="38"/>
    </row>
    <row r="30" spans="2:8" ht="12.75">
      <c r="B30" s="31"/>
      <c r="C30" s="34" t="s">
        <v>50</v>
      </c>
      <c r="D30" s="38"/>
      <c r="E30" s="38"/>
      <c r="F30" s="38"/>
      <c r="G30" s="38"/>
      <c r="H30" s="38"/>
    </row>
    <row r="31" spans="2:8" ht="12.75">
      <c r="B31" s="31"/>
      <c r="C31" s="34" t="s">
        <v>51</v>
      </c>
      <c r="D31" s="38"/>
      <c r="E31" s="38"/>
      <c r="F31" s="38"/>
      <c r="G31" s="38"/>
      <c r="H31" s="38"/>
    </row>
    <row r="32" spans="2:8" ht="13.5">
      <c r="B32" s="31"/>
      <c r="C32" s="42"/>
      <c r="D32" s="38"/>
      <c r="E32" s="38"/>
      <c r="F32" s="38"/>
      <c r="G32" s="38"/>
      <c r="H32" s="160" t="s">
        <v>44</v>
      </c>
    </row>
    <row r="33" spans="2:8" ht="18.75">
      <c r="B33" s="31"/>
      <c r="C33" s="42"/>
      <c r="D33" s="80" t="s">
        <v>39</v>
      </c>
      <c r="E33" s="38"/>
      <c r="F33" s="48" t="s">
        <v>42</v>
      </c>
      <c r="G33" s="38"/>
      <c r="H33" s="160" t="s">
        <v>45</v>
      </c>
    </row>
    <row r="34" spans="2:8" ht="10.5" customHeight="1">
      <c r="B34" s="31"/>
      <c r="C34" s="42"/>
      <c r="D34" s="41"/>
      <c r="E34" s="38"/>
      <c r="F34" s="50"/>
      <c r="G34" s="38"/>
      <c r="H34" s="154"/>
    </row>
    <row r="35" spans="2:8" ht="13.5">
      <c r="B35" s="31"/>
      <c r="C35" s="38"/>
      <c r="D35" s="80" t="s">
        <v>22</v>
      </c>
      <c r="F35" t="s">
        <v>74</v>
      </c>
      <c r="G35" s="76" t="s">
        <v>47</v>
      </c>
      <c r="H35" s="155" t="str">
        <f>'利用申請記入シート'!D25&amp;'利用申請記入シート'!D27&amp;"利用申請"</f>
        <v>20200000ＡＲ大会略称名利用申請</v>
      </c>
    </row>
    <row r="36" spans="2:8" ht="13.5">
      <c r="B36" s="31"/>
      <c r="C36" s="38"/>
      <c r="D36" s="41"/>
      <c r="F36" s="33" t="s">
        <v>108</v>
      </c>
      <c r="G36" s="33"/>
      <c r="H36" s="155"/>
    </row>
    <row r="37" spans="2:8" ht="13.5">
      <c r="B37" s="31"/>
      <c r="C37" s="38"/>
      <c r="D37" s="80" t="s">
        <v>23</v>
      </c>
      <c r="E37" s="40"/>
      <c r="F37" s="34" t="s">
        <v>40</v>
      </c>
      <c r="G37" s="75" t="s">
        <v>46</v>
      </c>
      <c r="H37" s="156" t="s">
        <v>40</v>
      </c>
    </row>
    <row r="38" spans="2:8" ht="13.5">
      <c r="B38" s="31"/>
      <c r="C38" s="38"/>
      <c r="D38" s="41"/>
      <c r="E38" s="40"/>
      <c r="F38" s="34"/>
      <c r="G38" s="34"/>
      <c r="H38" s="156"/>
    </row>
    <row r="39" spans="2:8" ht="13.5">
      <c r="B39" s="31"/>
      <c r="C39" s="38"/>
      <c r="D39" s="35"/>
      <c r="E39" s="40"/>
      <c r="F39" s="97" t="s">
        <v>70</v>
      </c>
      <c r="G39" s="34"/>
      <c r="H39" s="156" t="str">
        <f>"正式大会名："&amp;'利用申請記入シート'!D28&amp;"（"&amp;'利用申請記入シート'!D24&amp;"）"</f>
        <v>正式大会名：大会正式名称（20160000）</v>
      </c>
    </row>
    <row r="40" spans="2:8" ht="13.5">
      <c r="B40" s="31"/>
      <c r="C40" s="38"/>
      <c r="D40" s="35"/>
      <c r="E40" s="40"/>
      <c r="F40" s="97" t="s">
        <v>71</v>
      </c>
      <c r="G40" s="34"/>
      <c r="H40" s="156" t="str">
        <f>"大会会場："&amp;'利用申請記入シート'!D23&amp;"（"&amp;'利用申請記入シート'!D22&amp;"）"</f>
        <v>大会会場：会場名（160000）</v>
      </c>
    </row>
    <row r="41" spans="2:8" ht="13.5">
      <c r="B41" s="31"/>
      <c r="C41" s="38"/>
      <c r="D41" s="35"/>
      <c r="E41" s="40"/>
      <c r="F41" s="97" t="s">
        <v>43</v>
      </c>
      <c r="G41" s="34"/>
      <c r="H41" s="156" t="str">
        <f>"大会開催期日："&amp;'利用申請記入シート'!D25&amp;"-"&amp;'利用申請記入シート'!D26</f>
        <v>大会開催期日：20200000-20200000</v>
      </c>
    </row>
    <row r="42" spans="2:8" ht="13.5">
      <c r="B42" s="31"/>
      <c r="C42" s="38"/>
      <c r="D42" s="35"/>
      <c r="E42" s="40"/>
      <c r="F42" s="97" t="s">
        <v>72</v>
      </c>
      <c r="G42" s="34"/>
      <c r="H42" s="156" t="str">
        <f>"申請責任者："&amp;'利用申請記入シート'!D12&amp;"（"&amp;'利用申請記入シート'!D13&amp;"）"</f>
        <v>申請責任者：ＡＲ申請者名（ＡＲ申請者携帯番号）</v>
      </c>
    </row>
    <row r="43" spans="2:8" ht="12.75">
      <c r="B43" s="31"/>
      <c r="C43" s="37"/>
      <c r="D43" s="37"/>
      <c r="E43" s="38"/>
      <c r="F43" s="97" t="s">
        <v>73</v>
      </c>
      <c r="G43" s="34"/>
      <c r="H43" s="156" t="str">
        <f>"担当陸協名："&amp;'利用申請記入シート'!D30</f>
        <v>担当陸協名：主催団体名</v>
      </c>
    </row>
    <row r="44" spans="2:8" ht="13.5">
      <c r="B44" s="31"/>
      <c r="C44" s="32"/>
      <c r="D44" s="38"/>
      <c r="E44" s="38"/>
      <c r="F44" s="38"/>
      <c r="G44" s="38"/>
      <c r="H44" s="154"/>
    </row>
    <row r="45" spans="2:8" ht="13.5">
      <c r="B45" s="31"/>
      <c r="C45" s="42"/>
      <c r="D45" s="81" t="s">
        <v>24</v>
      </c>
      <c r="E45" s="38"/>
      <c r="F45" s="38" t="s">
        <v>41</v>
      </c>
      <c r="G45" s="38"/>
      <c r="H45" s="38"/>
    </row>
    <row r="46" spans="2:8" ht="13.5">
      <c r="B46" s="31"/>
      <c r="C46" s="32"/>
      <c r="D46" s="38"/>
      <c r="E46" s="38"/>
      <c r="F46" s="38" t="s">
        <v>26</v>
      </c>
      <c r="G46" s="38"/>
      <c r="H46" s="38"/>
    </row>
    <row r="47" spans="2:8" ht="12.75">
      <c r="B47" s="31"/>
      <c r="C47" s="33"/>
      <c r="D47" s="38"/>
      <c r="E47" s="38"/>
      <c r="F47" s="38" t="s">
        <v>25</v>
      </c>
      <c r="H47" s="38"/>
    </row>
    <row r="48" spans="2:8" ht="12.75">
      <c r="B48" s="31"/>
      <c r="C48" s="33"/>
      <c r="D48" s="38"/>
      <c r="E48" s="38"/>
      <c r="F48" s="38"/>
      <c r="H48" s="38"/>
    </row>
    <row r="49" spans="2:8" ht="13.5">
      <c r="B49" s="31"/>
      <c r="C49" s="32"/>
      <c r="D49" s="38"/>
      <c r="E49" s="38"/>
      <c r="F49" s="38"/>
      <c r="G49" s="38"/>
      <c r="H49" s="38"/>
    </row>
    <row r="50" spans="5:8" ht="12.75">
      <c r="E50" s="38"/>
      <c r="F50" s="38"/>
      <c r="G50" s="38"/>
      <c r="H50" s="38"/>
    </row>
    <row r="51" spans="5:8" ht="12.75">
      <c r="E51" s="38"/>
      <c r="F51" s="38"/>
      <c r="G51" s="38"/>
      <c r="H51" s="38"/>
    </row>
    <row r="52" spans="5:8" ht="12.75">
      <c r="E52" s="38"/>
      <c r="F52" s="38"/>
      <c r="G52" s="38"/>
      <c r="H52" s="38"/>
    </row>
    <row r="53" spans="5:8" ht="12.75">
      <c r="E53" s="38"/>
      <c r="F53" s="38"/>
      <c r="G53" s="38"/>
      <c r="H53" s="38"/>
    </row>
    <row r="54" spans="5:8" ht="12.75">
      <c r="E54" s="34"/>
      <c r="F54" s="34"/>
      <c r="G54" s="39"/>
      <c r="H54" s="38"/>
    </row>
    <row r="55" spans="2:8" ht="12.75">
      <c r="B55" s="31"/>
      <c r="C55" s="38"/>
      <c r="D55" s="38"/>
      <c r="E55" s="38"/>
      <c r="F55" s="38"/>
      <c r="G55" s="38"/>
      <c r="H55" s="38"/>
    </row>
    <row r="56" spans="2:8" ht="12.75">
      <c r="B56" s="31"/>
      <c r="C56" s="38"/>
      <c r="D56" s="38"/>
      <c r="E56" s="38"/>
      <c r="F56" s="38"/>
      <c r="G56" s="38"/>
      <c r="H56" s="38"/>
    </row>
    <row r="57" spans="2:8" ht="12.75">
      <c r="B57" s="31"/>
      <c r="C57" s="38"/>
      <c r="D57" s="38"/>
      <c r="E57" s="38"/>
      <c r="F57" s="38"/>
      <c r="G57" s="38"/>
      <c r="H57" s="38"/>
    </row>
    <row r="58" spans="2:8" ht="12.75">
      <c r="B58" s="31"/>
      <c r="C58" s="38"/>
      <c r="D58" s="38"/>
      <c r="E58" s="38"/>
      <c r="F58" s="38"/>
      <c r="G58" s="38"/>
      <c r="H58" s="38"/>
    </row>
    <row r="59" spans="2:8" ht="12.75">
      <c r="B59" s="31"/>
      <c r="C59" s="31"/>
      <c r="D59" s="31"/>
      <c r="E59" s="31"/>
      <c r="F59" s="31"/>
      <c r="G59" s="31"/>
      <c r="H59" s="31"/>
    </row>
    <row r="60" spans="2:8" ht="12.75">
      <c r="B60" s="31"/>
      <c r="C60" s="31"/>
      <c r="D60" s="31"/>
      <c r="E60" s="31"/>
      <c r="F60" s="31"/>
      <c r="G60" s="31"/>
      <c r="H60" s="31"/>
    </row>
    <row r="61" spans="2:8" ht="12.75">
      <c r="B61" s="31"/>
      <c r="C61" s="31"/>
      <c r="D61" s="31"/>
      <c r="E61" s="31"/>
      <c r="F61" s="31"/>
      <c r="G61" s="31"/>
      <c r="H61" s="31"/>
    </row>
    <row r="62" spans="2:8" ht="12.75">
      <c r="B62" s="31"/>
      <c r="C62" s="31"/>
      <c r="D62" s="31"/>
      <c r="E62" s="31"/>
      <c r="F62" s="31"/>
      <c r="G62" s="31"/>
      <c r="H62" s="31"/>
    </row>
    <row r="63" spans="2:8" ht="12.75">
      <c r="B63" s="31"/>
      <c r="C63" s="31"/>
      <c r="D63" s="31"/>
      <c r="E63" s="31"/>
      <c r="F63" s="31"/>
      <c r="G63" s="31"/>
      <c r="H63" s="31"/>
    </row>
    <row r="64" spans="2:8" ht="12.75">
      <c r="B64" s="31"/>
      <c r="C64" s="31"/>
      <c r="D64" s="31"/>
      <c r="E64" s="31"/>
      <c r="F64" s="31"/>
      <c r="G64" s="31"/>
      <c r="H64" s="31"/>
    </row>
    <row r="65" spans="2:8" ht="12.75">
      <c r="B65" s="31"/>
      <c r="C65" s="31"/>
      <c r="D65" s="31"/>
      <c r="E65" s="31"/>
      <c r="F65" s="31"/>
      <c r="G65" s="31"/>
      <c r="H65" s="31"/>
    </row>
    <row r="66" spans="2:8" ht="12.75">
      <c r="B66" s="31"/>
      <c r="C66" s="31"/>
      <c r="D66" s="31"/>
      <c r="E66" s="31"/>
      <c r="F66" s="31"/>
      <c r="G66" s="31"/>
      <c r="H66" s="31"/>
    </row>
    <row r="67" spans="2:8" ht="12.75">
      <c r="B67" s="31"/>
      <c r="C67" s="31"/>
      <c r="D67" s="31"/>
      <c r="E67" s="31"/>
      <c r="F67" s="31"/>
      <c r="G67" s="31"/>
      <c r="H67" s="31"/>
    </row>
    <row r="68" spans="2:8" ht="12.75">
      <c r="B68" s="31"/>
      <c r="C68" s="31"/>
      <c r="D68" s="31"/>
      <c r="E68" s="31"/>
      <c r="F68" s="31"/>
      <c r="G68" s="31"/>
      <c r="H68" s="31"/>
    </row>
    <row r="69" spans="2:8" ht="12.75">
      <c r="B69" s="31"/>
      <c r="C69" s="31"/>
      <c r="D69" s="31"/>
      <c r="E69" s="31"/>
      <c r="F69" s="31"/>
      <c r="G69" s="31"/>
      <c r="H69" s="31"/>
    </row>
    <row r="70" spans="2:8" ht="12.75">
      <c r="B70" s="31"/>
      <c r="C70" s="31"/>
      <c r="D70" s="31"/>
      <c r="E70" s="31"/>
      <c r="F70" s="31"/>
      <c r="G70" s="31"/>
      <c r="H70" s="31"/>
    </row>
    <row r="71" spans="2:8" ht="12.75">
      <c r="B71" s="31"/>
      <c r="C71" s="31"/>
      <c r="D71" s="31"/>
      <c r="E71" s="31"/>
      <c r="F71" s="31"/>
      <c r="G71" s="31"/>
      <c r="H71" s="31"/>
    </row>
    <row r="72" spans="2:8" ht="12.75">
      <c r="B72" s="31"/>
      <c r="C72" s="31"/>
      <c r="D72" s="31"/>
      <c r="E72" s="31"/>
      <c r="F72" s="31"/>
      <c r="G72" s="31"/>
      <c r="H72" s="31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2:U67"/>
  <sheetViews>
    <sheetView showGridLines="0" zoomScalePageLayoutView="0" workbookViewId="0" topLeftCell="A1">
      <selection activeCell="D11" sqref="D11"/>
    </sheetView>
  </sheetViews>
  <sheetFormatPr defaultColWidth="9.00390625" defaultRowHeight="13.5" zeroHeight="1"/>
  <cols>
    <col min="1" max="1" width="1.875" style="14" customWidth="1"/>
    <col min="2" max="2" width="7.50390625" style="146" bestFit="1" customWidth="1"/>
    <col min="3" max="3" width="40.375" style="14" customWidth="1"/>
    <col min="4" max="4" width="59.375" style="14" customWidth="1"/>
    <col min="5" max="5" width="9.00390625" style="14" customWidth="1"/>
    <col min="6" max="6" width="5.00390625" style="14" customWidth="1"/>
    <col min="7" max="14" width="9.00390625" style="14" customWidth="1"/>
    <col min="15" max="15" width="1.875" style="14" customWidth="1"/>
    <col min="16" max="16" width="8.75390625" style="15" customWidth="1"/>
    <col min="17" max="16384" width="8.75390625" style="14" customWidth="1"/>
  </cols>
  <sheetData>
    <row r="1" ht="12.75" customHeight="1"/>
    <row r="2" spans="3:7" ht="16.5">
      <c r="C2" s="143" t="s">
        <v>97</v>
      </c>
      <c r="D2" s="31"/>
      <c r="E2" s="31"/>
      <c r="F2" s="31"/>
      <c r="G2" s="31"/>
    </row>
    <row r="3" spans="3:17" ht="16.5">
      <c r="C3" s="4"/>
      <c r="D3" s="4"/>
      <c r="E3" s="4"/>
      <c r="F3" s="4"/>
      <c r="G3" s="4"/>
      <c r="I3" s="65"/>
      <c r="J3" s="65"/>
      <c r="K3" s="65"/>
      <c r="L3" s="11"/>
      <c r="M3" s="70"/>
      <c r="N3" s="11"/>
      <c r="Q3" s="74"/>
    </row>
    <row r="4" spans="3:17" ht="16.5">
      <c r="C4" s="150" t="s">
        <v>38</v>
      </c>
      <c r="D4" s="4"/>
      <c r="E4" s="4"/>
      <c r="F4" s="4"/>
      <c r="G4" s="4"/>
      <c r="H4" s="65"/>
      <c r="I4" s="65"/>
      <c r="J4" s="65"/>
      <c r="K4" s="65"/>
      <c r="L4" s="11"/>
      <c r="M4" s="70"/>
      <c r="N4" s="11"/>
      <c r="Q4" s="74"/>
    </row>
    <row r="5" spans="3:17" ht="16.5">
      <c r="C5" s="150" t="s">
        <v>98</v>
      </c>
      <c r="D5" s="4"/>
      <c r="E5" s="4"/>
      <c r="F5" s="4"/>
      <c r="G5" s="4"/>
      <c r="H5" s="65"/>
      <c r="I5" s="65"/>
      <c r="J5" s="65"/>
      <c r="K5" s="65"/>
      <c r="L5" s="11"/>
      <c r="M5" s="70"/>
      <c r="N5" s="11"/>
      <c r="Q5" s="74"/>
    </row>
    <row r="6" spans="3:17" ht="12.75">
      <c r="C6" s="1"/>
      <c r="D6" s="69"/>
      <c r="E6" s="144"/>
      <c r="F6" s="145"/>
      <c r="G6" s="4"/>
      <c r="H6" s="4"/>
      <c r="I6" s="144"/>
      <c r="J6" s="4"/>
      <c r="K6" s="4"/>
      <c r="L6" s="11"/>
      <c r="M6" s="11"/>
      <c r="N6" s="11"/>
      <c r="O6" s="15"/>
      <c r="P6" s="4"/>
      <c r="Q6" s="74"/>
    </row>
    <row r="7" spans="3:17" ht="8.25" customHeight="1"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74"/>
    </row>
    <row r="8" spans="3:16" ht="16.5">
      <c r="C8" s="21" t="s">
        <v>10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</row>
    <row r="9" spans="4:16" ht="18.75">
      <c r="D9" s="22" t="s">
        <v>0</v>
      </c>
      <c r="F9" s="4"/>
      <c r="G9" s="4"/>
      <c r="H9" s="4"/>
      <c r="I9" s="4"/>
      <c r="J9" s="4"/>
      <c r="K9" s="4"/>
      <c r="L9" s="4"/>
      <c r="M9" s="4"/>
      <c r="N9" s="4"/>
      <c r="O9" s="4"/>
      <c r="P9" s="4"/>
    </row>
    <row r="10" spans="4:16" ht="9" customHeight="1">
      <c r="D10" s="4"/>
      <c r="E10" s="22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</row>
    <row r="11" spans="3:16" ht="24">
      <c r="C11" s="77" t="s">
        <v>67</v>
      </c>
      <c r="D11" s="110">
        <v>20200000</v>
      </c>
      <c r="E11" s="106"/>
      <c r="F11" s="106"/>
      <c r="G11" s="106"/>
      <c r="H11" s="11"/>
      <c r="I11" s="66"/>
      <c r="J11" s="11"/>
      <c r="P11" s="4"/>
    </row>
    <row r="12" spans="3:10" ht="22.5" customHeight="1">
      <c r="C12" s="18" t="s">
        <v>95</v>
      </c>
      <c r="D12" s="111" t="s">
        <v>104</v>
      </c>
      <c r="E12" s="107"/>
      <c r="F12" s="107"/>
      <c r="G12" s="107"/>
      <c r="H12" s="62"/>
      <c r="J12" s="3"/>
    </row>
    <row r="13" spans="3:8" ht="22.5" customHeight="1">
      <c r="C13" s="67" t="s">
        <v>94</v>
      </c>
      <c r="D13" s="112" t="s">
        <v>105</v>
      </c>
      <c r="E13" s="108"/>
      <c r="F13" s="108"/>
      <c r="G13" s="108"/>
      <c r="H13" s="63"/>
    </row>
    <row r="14" spans="3:8" ht="22.5" customHeight="1">
      <c r="C14" s="18" t="s">
        <v>96</v>
      </c>
      <c r="D14" s="112" t="s">
        <v>106</v>
      </c>
      <c r="E14" s="108"/>
      <c r="F14" s="108"/>
      <c r="G14" s="108"/>
      <c r="H14" s="63"/>
    </row>
    <row r="15" spans="3:8" ht="9" customHeight="1">
      <c r="C15" s="18"/>
      <c r="D15" s="68"/>
      <c r="E15" s="68"/>
      <c r="F15" s="68"/>
      <c r="G15" s="68"/>
      <c r="H15" s="63"/>
    </row>
    <row r="16" spans="3:16" ht="25.5" customHeight="1">
      <c r="C16" s="13" t="s">
        <v>66</v>
      </c>
      <c r="D16" s="111"/>
      <c r="E16" s="61"/>
      <c r="F16" s="109"/>
      <c r="H16" s="59"/>
      <c r="J16" s="64"/>
      <c r="K16" s="31"/>
      <c r="L16" s="31"/>
      <c r="M16" s="31"/>
      <c r="N16" s="31"/>
      <c r="P16" s="19"/>
    </row>
    <row r="17" spans="3:16" ht="9" customHeight="1">
      <c r="C17" s="2"/>
      <c r="D17" s="57"/>
      <c r="E17" s="57"/>
      <c r="F17" s="57"/>
      <c r="G17" s="57"/>
      <c r="J17" s="56"/>
      <c r="K17" s="55"/>
      <c r="L17" s="55"/>
      <c r="M17" s="55"/>
      <c r="N17" s="55"/>
      <c r="P17" s="19"/>
    </row>
    <row r="18" spans="3:15" ht="12.75">
      <c r="C18" s="78" t="s">
        <v>8</v>
      </c>
      <c r="D18" s="16" t="s">
        <v>28</v>
      </c>
      <c r="F18" s="9"/>
      <c r="G18" s="10"/>
      <c r="H18" s="2"/>
      <c r="I18" s="2"/>
      <c r="J18" s="2"/>
      <c r="K18" s="2"/>
      <c r="L18" s="2"/>
      <c r="M18" s="5"/>
      <c r="N18" s="2"/>
      <c r="O18" s="2"/>
    </row>
    <row r="19" spans="2:16" ht="25.5" customHeight="1">
      <c r="B19" s="147"/>
      <c r="C19" s="79" t="s">
        <v>92</v>
      </c>
      <c r="D19" s="128" t="s">
        <v>60</v>
      </c>
      <c r="E19" s="113"/>
      <c r="F19" s="113"/>
      <c r="G19" s="114"/>
      <c r="H19" s="11"/>
      <c r="I19" s="11"/>
      <c r="J19" s="20"/>
      <c r="L19" s="20"/>
      <c r="M19" s="8"/>
      <c r="N19" s="20"/>
      <c r="O19" s="20"/>
      <c r="P19" s="24"/>
    </row>
    <row r="20" spans="2:16" ht="25.5" customHeight="1">
      <c r="B20" s="147"/>
      <c r="C20" s="78" t="s">
        <v>93</v>
      </c>
      <c r="D20" s="129" t="s">
        <v>54</v>
      </c>
      <c r="E20" s="115"/>
      <c r="F20" s="115"/>
      <c r="G20" s="115"/>
      <c r="H20" s="115"/>
      <c r="I20" s="115"/>
      <c r="J20" s="20"/>
      <c r="L20" s="20"/>
      <c r="M20" s="8"/>
      <c r="N20" s="20"/>
      <c r="O20" s="20"/>
      <c r="P20" s="24"/>
    </row>
    <row r="21" spans="3:16" ht="9" customHeight="1">
      <c r="C21" s="78"/>
      <c r="D21" s="105"/>
      <c r="E21" s="115"/>
      <c r="F21" s="115"/>
      <c r="G21" s="115"/>
      <c r="H21" s="115"/>
      <c r="I21" s="115"/>
      <c r="J21" s="20"/>
      <c r="L21" s="20"/>
      <c r="M21" s="8"/>
      <c r="N21" s="20"/>
      <c r="O21" s="20"/>
      <c r="P21" s="24"/>
    </row>
    <row r="22" spans="3:9" ht="25.5" customHeight="1">
      <c r="C22" s="77" t="s">
        <v>65</v>
      </c>
      <c r="D22" s="130">
        <v>160000</v>
      </c>
      <c r="E22" s="116"/>
      <c r="F22" s="116"/>
      <c r="G22" s="117">
        <f>IF(AND(LEFT(D22,2)="16",LEN(D22)=6),"","コード番号を再確認してください")</f>
      </c>
      <c r="H22" s="11"/>
      <c r="I22" s="104"/>
    </row>
    <row r="23" spans="3:9" ht="25.5" customHeight="1">
      <c r="C23" s="77" t="s">
        <v>68</v>
      </c>
      <c r="D23" s="111" t="s">
        <v>37</v>
      </c>
      <c r="E23" s="115"/>
      <c r="F23" s="115"/>
      <c r="G23" s="115"/>
      <c r="H23" s="115"/>
      <c r="I23" s="115"/>
    </row>
    <row r="24" spans="3:10" ht="25.5">
      <c r="C24" s="13" t="s">
        <v>64</v>
      </c>
      <c r="D24" s="130">
        <v>20160000</v>
      </c>
      <c r="E24" s="116"/>
      <c r="F24" s="116"/>
      <c r="G24" s="117">
        <f>IF(AND(LEFT(D24,2)="20",LEN(D24)=8),"","コード番号を再確認してください")</f>
      </c>
      <c r="H24" s="11"/>
      <c r="I24" s="11"/>
      <c r="J24" s="20"/>
    </row>
    <row r="25" spans="3:13" ht="25.5" customHeight="1">
      <c r="C25" s="77" t="s">
        <v>99</v>
      </c>
      <c r="D25" s="131">
        <v>20200000</v>
      </c>
      <c r="E25" s="102"/>
      <c r="F25" s="118"/>
      <c r="G25" s="104"/>
      <c r="H25" s="104"/>
      <c r="I25" s="119">
        <f>IF(OR(D25="",D26=""),"必須です","")</f>
      </c>
      <c r="J25" s="16"/>
      <c r="L25" s="16"/>
      <c r="M25" s="16"/>
    </row>
    <row r="26" spans="3:13" ht="25.5" customHeight="1">
      <c r="C26" s="77" t="s">
        <v>100</v>
      </c>
      <c r="D26" s="131">
        <v>20200000</v>
      </c>
      <c r="E26" s="102"/>
      <c r="F26" s="118"/>
      <c r="G26" s="102"/>
      <c r="H26" s="102"/>
      <c r="I26" s="119"/>
      <c r="J26" s="16"/>
      <c r="L26" s="16"/>
      <c r="M26" s="16"/>
    </row>
    <row r="27" spans="3:14" ht="24.75">
      <c r="C27" s="77" t="s">
        <v>63</v>
      </c>
      <c r="D27" s="127" t="s">
        <v>36</v>
      </c>
      <c r="E27" s="120"/>
      <c r="F27" s="120"/>
      <c r="G27" s="121"/>
      <c r="H27" s="122">
        <f>IF(LENB(D27)&gt;16,"全角8文字を越えています","")</f>
      </c>
      <c r="I27" s="104"/>
      <c r="J27" s="26"/>
      <c r="K27" s="55"/>
      <c r="L27" s="55"/>
      <c r="M27" s="55"/>
      <c r="N27" s="55"/>
    </row>
    <row r="28" spans="3:10" ht="24.75">
      <c r="C28" s="77" t="s">
        <v>62</v>
      </c>
      <c r="D28" s="111" t="s">
        <v>35</v>
      </c>
      <c r="E28" s="123"/>
      <c r="F28" s="123"/>
      <c r="G28" s="123"/>
      <c r="H28" s="123"/>
      <c r="I28" s="123"/>
      <c r="J28" s="25"/>
    </row>
    <row r="29" spans="3:10" ht="24.75">
      <c r="C29" s="77" t="s">
        <v>116</v>
      </c>
      <c r="D29" s="111" t="s">
        <v>84</v>
      </c>
      <c r="E29" s="123"/>
      <c r="F29" s="123"/>
      <c r="G29" s="123"/>
      <c r="H29" s="123"/>
      <c r="I29" s="123"/>
      <c r="J29" s="25"/>
    </row>
    <row r="30" spans="3:16" ht="24.75">
      <c r="C30" s="67" t="s">
        <v>117</v>
      </c>
      <c r="D30" s="111" t="s">
        <v>1</v>
      </c>
      <c r="E30" s="107"/>
      <c r="F30" s="107"/>
      <c r="G30" s="107"/>
      <c r="H30" s="124"/>
      <c r="I30" s="124"/>
      <c r="J30" s="17"/>
      <c r="P30" s="4"/>
    </row>
    <row r="31" spans="3:9" ht="24.75">
      <c r="C31" s="13" t="s">
        <v>61</v>
      </c>
      <c r="D31" s="127"/>
      <c r="E31" s="125"/>
      <c r="F31" s="125"/>
      <c r="G31" s="68"/>
      <c r="H31" s="126"/>
      <c r="I31" s="104"/>
    </row>
    <row r="32" spans="3:13" ht="25.5" customHeight="1">
      <c r="C32" s="77" t="s">
        <v>101</v>
      </c>
      <c r="D32" s="131">
        <v>20200000</v>
      </c>
      <c r="E32" s="102"/>
      <c r="F32" s="118"/>
      <c r="G32" s="104"/>
      <c r="H32" s="104"/>
      <c r="I32" s="119">
        <f>IF(OR(D32="",D33=""),"必須です","")</f>
      </c>
      <c r="J32" s="26"/>
      <c r="K32" s="27"/>
      <c r="L32" s="27"/>
      <c r="M32" s="27"/>
    </row>
    <row r="33" spans="3:13" ht="25.5" customHeight="1">
      <c r="C33" s="77" t="s">
        <v>102</v>
      </c>
      <c r="D33" s="131">
        <v>20200000</v>
      </c>
      <c r="E33" s="102"/>
      <c r="F33" s="118"/>
      <c r="G33" s="102"/>
      <c r="H33" s="102"/>
      <c r="I33" s="119"/>
      <c r="J33" s="26"/>
      <c r="K33" s="27"/>
      <c r="L33" s="27"/>
      <c r="M33" s="27"/>
    </row>
    <row r="34" spans="3:8" ht="25.5">
      <c r="C34" s="67" t="s">
        <v>114</v>
      </c>
      <c r="D34" s="111" t="s">
        <v>112</v>
      </c>
      <c r="E34" s="68"/>
      <c r="F34" s="68"/>
      <c r="G34" s="68"/>
      <c r="H34" s="63"/>
    </row>
    <row r="35" spans="3:8" ht="24.75">
      <c r="C35" s="55" t="s">
        <v>115</v>
      </c>
      <c r="D35" s="112" t="s">
        <v>113</v>
      </c>
      <c r="E35" s="68"/>
      <c r="F35" s="68"/>
      <c r="G35" s="68"/>
      <c r="H35" s="63"/>
    </row>
    <row r="36" spans="3:15" ht="8.25" customHeight="1">
      <c r="C36" s="2"/>
      <c r="D36" s="60"/>
      <c r="E36" s="58"/>
      <c r="F36" s="58"/>
      <c r="G36" s="58"/>
      <c r="H36" s="58"/>
      <c r="I36" s="58"/>
      <c r="J36" s="2"/>
      <c r="K36" s="2"/>
      <c r="L36" s="2"/>
      <c r="M36" s="5"/>
      <c r="N36" s="2"/>
      <c r="O36" s="2"/>
    </row>
    <row r="37" spans="3:15" ht="18.75">
      <c r="C37" s="2" t="s">
        <v>103</v>
      </c>
      <c r="D37" s="71"/>
      <c r="E37" s="58"/>
      <c r="F37" s="58"/>
      <c r="G37" s="58"/>
      <c r="H37" s="58"/>
      <c r="I37" s="58"/>
      <c r="J37" s="2"/>
      <c r="K37" s="2"/>
      <c r="L37" s="2"/>
      <c r="M37" s="5"/>
      <c r="N37" s="2"/>
      <c r="O37" s="2"/>
    </row>
    <row r="38" spans="2:21" ht="22.5" customHeight="1">
      <c r="B38" s="164"/>
      <c r="C38" s="162" t="s">
        <v>29</v>
      </c>
      <c r="D38" s="111"/>
      <c r="E38" s="72"/>
      <c r="F38" s="68"/>
      <c r="G38" s="104"/>
      <c r="I38" s="11"/>
      <c r="J38" s="11"/>
      <c r="K38" s="2"/>
      <c r="L38" s="2"/>
      <c r="P38" s="14"/>
      <c r="T38" s="2"/>
      <c r="U38" s="2"/>
    </row>
    <row r="39" spans="2:21" ht="22.5" customHeight="1">
      <c r="B39" s="164"/>
      <c r="C39" s="162" t="s">
        <v>30</v>
      </c>
      <c r="D39" s="111"/>
      <c r="E39" s="72"/>
      <c r="F39" s="68"/>
      <c r="G39" s="104"/>
      <c r="I39" s="11"/>
      <c r="J39" s="11"/>
      <c r="K39" s="2"/>
      <c r="L39" s="2"/>
      <c r="P39" s="14"/>
      <c r="T39" s="2"/>
      <c r="U39" s="2"/>
    </row>
    <row r="40" spans="2:21" ht="22.5" customHeight="1">
      <c r="B40" s="164"/>
      <c r="C40" s="162" t="s">
        <v>31</v>
      </c>
      <c r="D40" s="111"/>
      <c r="E40" s="72"/>
      <c r="F40" s="68"/>
      <c r="G40" s="104"/>
      <c r="I40" s="11"/>
      <c r="J40" s="11"/>
      <c r="K40" s="2"/>
      <c r="L40" s="2"/>
      <c r="P40" s="14"/>
      <c r="T40" s="2"/>
      <c r="U40" s="2"/>
    </row>
    <row r="41" spans="2:21" ht="22.5" customHeight="1">
      <c r="B41" s="164"/>
      <c r="C41" s="163" t="s">
        <v>32</v>
      </c>
      <c r="D41" s="111"/>
      <c r="E41" s="73"/>
      <c r="F41" s="68"/>
      <c r="G41" s="57"/>
      <c r="H41" s="103"/>
      <c r="I41" s="11"/>
      <c r="J41" s="11"/>
      <c r="K41" s="2"/>
      <c r="L41" s="2"/>
      <c r="P41" s="14"/>
      <c r="T41" s="2"/>
      <c r="U41" s="2"/>
    </row>
    <row r="42" spans="2:21" ht="22.5" customHeight="1">
      <c r="B42" s="164"/>
      <c r="C42" s="163" t="s">
        <v>33</v>
      </c>
      <c r="D42" s="111"/>
      <c r="E42" s="73"/>
      <c r="F42" s="68"/>
      <c r="G42" s="57"/>
      <c r="H42" s="103"/>
      <c r="I42" s="11"/>
      <c r="J42" s="11"/>
      <c r="K42" s="2"/>
      <c r="L42" s="2"/>
      <c r="P42" s="14"/>
      <c r="T42" s="2"/>
      <c r="U42" s="2"/>
    </row>
    <row r="43" spans="2:21" ht="22.5" customHeight="1">
      <c r="B43" s="164"/>
      <c r="C43" s="163" t="s">
        <v>34</v>
      </c>
      <c r="D43" s="111"/>
      <c r="E43" s="73"/>
      <c r="F43" s="68"/>
      <c r="G43" s="57"/>
      <c r="H43" s="103"/>
      <c r="I43" s="11"/>
      <c r="J43" s="11"/>
      <c r="K43" s="2"/>
      <c r="L43" s="2"/>
      <c r="P43" s="14"/>
      <c r="T43" s="2"/>
      <c r="U43" s="2"/>
    </row>
    <row r="44" spans="3:21" ht="9.75" customHeight="1">
      <c r="C44" s="2"/>
      <c r="D44" s="57"/>
      <c r="E44" s="57"/>
      <c r="F44" s="57"/>
      <c r="G44" s="57"/>
      <c r="H44" s="11"/>
      <c r="I44" s="11"/>
      <c r="J44" s="11"/>
      <c r="K44" s="2"/>
      <c r="L44" s="2"/>
      <c r="P44" s="14"/>
      <c r="T44" s="2"/>
      <c r="U44" s="2"/>
    </row>
    <row r="45" spans="3:13" ht="24.75">
      <c r="C45" s="77" t="s">
        <v>120</v>
      </c>
      <c r="D45" s="111" t="s">
        <v>119</v>
      </c>
      <c r="E45" s="133"/>
      <c r="F45" s="133"/>
      <c r="G45" s="28"/>
      <c r="H45" s="29"/>
      <c r="I45" s="7"/>
      <c r="J45" s="25"/>
      <c r="K45" s="27"/>
      <c r="L45" s="27"/>
      <c r="M45" s="27"/>
    </row>
    <row r="46" spans="3:13" ht="19.5" thickBot="1">
      <c r="C46" s="14" t="s">
        <v>109</v>
      </c>
      <c r="D46" s="28"/>
      <c r="E46" s="29"/>
      <c r="F46" s="6"/>
      <c r="G46" s="28"/>
      <c r="H46" s="29"/>
      <c r="I46" s="7"/>
      <c r="J46" s="26"/>
      <c r="K46" s="27"/>
      <c r="L46" s="27"/>
      <c r="M46" s="27"/>
    </row>
    <row r="47" spans="3:12" ht="63.75" customHeight="1" thickTop="1">
      <c r="C47" s="30" t="str">
        <f>IF(OR(D30="",D25=""),"",D30&amp;"は")</f>
        <v>主催団体名は</v>
      </c>
      <c r="D47" s="151" t="s">
        <v>111</v>
      </c>
      <c r="E47" s="134"/>
      <c r="F47" s="135"/>
      <c r="G47" s="136"/>
      <c r="H47" s="15"/>
      <c r="I47" s="15"/>
      <c r="J47" s="15"/>
      <c r="K47" s="15"/>
      <c r="L47" s="15"/>
    </row>
    <row r="48" spans="3:12" ht="90" customHeight="1" thickBot="1">
      <c r="C48" s="153" t="s">
        <v>110</v>
      </c>
      <c r="D48" s="152" t="s">
        <v>127</v>
      </c>
      <c r="E48" s="137"/>
      <c r="F48" s="138"/>
      <c r="G48" s="136"/>
      <c r="H48" s="15"/>
      <c r="I48" s="139"/>
      <c r="J48" s="140"/>
      <c r="K48" s="15"/>
      <c r="L48" s="15"/>
    </row>
    <row r="49" ht="22.5" customHeight="1" thickTop="1">
      <c r="C49" s="149" t="s">
        <v>118</v>
      </c>
    </row>
    <row r="50" spans="3:17" ht="10.5" customHeight="1">
      <c r="C50" s="1"/>
      <c r="D50" s="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4"/>
      <c r="Q50" s="2"/>
    </row>
    <row r="51" spans="3:17" ht="12.75">
      <c r="C51" s="148" t="s">
        <v>16</v>
      </c>
      <c r="D51" s="2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4"/>
      <c r="Q51" s="2"/>
    </row>
    <row r="52" spans="3:17" ht="12.75">
      <c r="C52" s="2"/>
      <c r="D52" s="2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4"/>
      <c r="Q52" s="2"/>
    </row>
    <row r="53" spans="3:17" ht="13.5">
      <c r="C53" s="12" t="s">
        <v>5</v>
      </c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4"/>
      <c r="Q53" s="2"/>
    </row>
    <row r="54" spans="3:17" ht="13.5">
      <c r="C54" s="12" t="s">
        <v>6</v>
      </c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4"/>
      <c r="Q54" s="2"/>
    </row>
    <row r="55" spans="3:17" ht="13.5">
      <c r="C55" s="12" t="s">
        <v>7</v>
      </c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4"/>
      <c r="Q55" s="2"/>
    </row>
    <row r="56" spans="3:17" ht="12.75">
      <c r="C56" s="2"/>
      <c r="D56" s="2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4"/>
      <c r="Q56" s="2"/>
    </row>
    <row r="57" spans="3:17" ht="25.5" customHeight="1">
      <c r="C57" s="5" t="s">
        <v>2</v>
      </c>
      <c r="D57" s="110">
        <v>20200000</v>
      </c>
      <c r="E57" s="104"/>
      <c r="F57" s="106"/>
      <c r="G57" s="106"/>
      <c r="H57" s="106"/>
      <c r="I57" s="66"/>
      <c r="J57" s="11"/>
      <c r="K57" s="11"/>
      <c r="L57" s="104"/>
      <c r="M57" s="104"/>
      <c r="N57" s="104"/>
      <c r="O57" s="104"/>
      <c r="Q57" s="2"/>
    </row>
    <row r="58" spans="3:17" ht="25.5" customHeight="1">
      <c r="C58" s="5" t="s">
        <v>36</v>
      </c>
      <c r="D58" s="111" t="str">
        <f>IF(D27="","",D27)</f>
        <v>ＡＲ大会略称名</v>
      </c>
      <c r="E58" s="104"/>
      <c r="F58" s="123"/>
      <c r="G58" s="123"/>
      <c r="H58" s="123"/>
      <c r="I58" s="123"/>
      <c r="J58" s="123"/>
      <c r="K58" s="11"/>
      <c r="L58" s="11"/>
      <c r="M58" s="11"/>
      <c r="N58" s="141"/>
      <c r="O58" s="11"/>
      <c r="P58" s="4"/>
      <c r="Q58" s="2"/>
    </row>
    <row r="59" spans="3:17" ht="25.5" customHeight="1">
      <c r="C59" s="5" t="s">
        <v>35</v>
      </c>
      <c r="D59" s="111" t="str">
        <f>IF(D28="","",D28)</f>
        <v>大会正式名称</v>
      </c>
      <c r="E59" s="104"/>
      <c r="F59" s="123"/>
      <c r="G59" s="123"/>
      <c r="H59" s="123"/>
      <c r="I59" s="123"/>
      <c r="J59" s="123"/>
      <c r="K59" s="104"/>
      <c r="L59" s="104"/>
      <c r="M59" s="101"/>
      <c r="N59" s="101"/>
      <c r="O59" s="23"/>
      <c r="P59" s="4"/>
      <c r="Q59" s="2"/>
    </row>
    <row r="60" spans="3:17" ht="25.5" customHeight="1">
      <c r="C60" s="82" t="s">
        <v>87</v>
      </c>
      <c r="D60" s="161"/>
      <c r="E60" s="104"/>
      <c r="F60" s="123"/>
      <c r="G60" s="123"/>
      <c r="H60" s="123"/>
      <c r="I60" s="123"/>
      <c r="J60" s="123"/>
      <c r="K60" s="82"/>
      <c r="L60" s="101"/>
      <c r="M60" s="101"/>
      <c r="N60" s="101"/>
      <c r="O60" s="23"/>
      <c r="P60" s="4"/>
      <c r="Q60" s="2"/>
    </row>
    <row r="61" spans="3:17" ht="25.5" customHeight="1">
      <c r="C61" s="5" t="s">
        <v>83</v>
      </c>
      <c r="D61" s="111" t="str">
        <f>IF(D29="","",D29)</f>
        <v>大会英語名称</v>
      </c>
      <c r="E61" s="104"/>
      <c r="F61" s="123"/>
      <c r="G61" s="123"/>
      <c r="H61" s="123"/>
      <c r="I61" s="123"/>
      <c r="J61" s="123"/>
      <c r="K61" s="82"/>
      <c r="L61" s="101"/>
      <c r="M61" s="101"/>
      <c r="N61" s="101"/>
      <c r="O61" s="23"/>
      <c r="P61" s="4"/>
      <c r="Q61" s="2"/>
    </row>
    <row r="62" spans="3:17" ht="25.5" customHeight="1">
      <c r="C62" s="5" t="s">
        <v>17</v>
      </c>
      <c r="D62" s="161"/>
      <c r="E62" s="104"/>
      <c r="F62" s="57"/>
      <c r="G62" s="57"/>
      <c r="H62" s="57"/>
      <c r="I62" s="11"/>
      <c r="J62" s="11"/>
      <c r="K62" s="141"/>
      <c r="L62" s="11"/>
      <c r="M62" s="11"/>
      <c r="N62" s="11"/>
      <c r="O62" s="11"/>
      <c r="Q62" s="2"/>
    </row>
    <row r="63" spans="3:17" ht="25.5" customHeight="1">
      <c r="C63" s="5" t="s">
        <v>18</v>
      </c>
      <c r="D63" s="161"/>
      <c r="E63" s="104"/>
      <c r="F63" s="57"/>
      <c r="G63" s="57"/>
      <c r="H63" s="57"/>
      <c r="I63" s="11"/>
      <c r="J63" s="11"/>
      <c r="K63" s="141"/>
      <c r="L63" s="11"/>
      <c r="M63" s="11"/>
      <c r="N63" s="11"/>
      <c r="O63" s="11"/>
      <c r="Q63" s="2"/>
    </row>
    <row r="64" spans="3:17" ht="25.5" customHeight="1">
      <c r="C64" s="5" t="s">
        <v>91</v>
      </c>
      <c r="D64" s="129" t="str">
        <f>IF(D20="","",D20)</f>
        <v>ＡＲ基本大会名</v>
      </c>
      <c r="E64" s="104"/>
      <c r="F64" s="115"/>
      <c r="G64" s="115"/>
      <c r="H64" s="115"/>
      <c r="I64" s="115"/>
      <c r="J64" s="115"/>
      <c r="K64" s="104"/>
      <c r="L64" s="104"/>
      <c r="M64" s="101"/>
      <c r="N64" s="101"/>
      <c r="O64" s="23"/>
      <c r="Q64" s="2"/>
    </row>
    <row r="65" spans="3:17" ht="25.5" customHeight="1">
      <c r="C65" s="132" t="s">
        <v>88</v>
      </c>
      <c r="D65" s="129" t="str">
        <f>IF(D19="","",D19)</f>
        <v>ao000000</v>
      </c>
      <c r="E65" s="104"/>
      <c r="F65" s="104"/>
      <c r="G65" s="104"/>
      <c r="H65" s="104"/>
      <c r="I65" s="104"/>
      <c r="J65" s="104"/>
      <c r="K65" s="104"/>
      <c r="L65" s="104"/>
      <c r="M65" s="104"/>
      <c r="N65" s="104"/>
      <c r="O65" s="104"/>
      <c r="Q65" s="2"/>
    </row>
    <row r="66" spans="3:15" ht="12.75">
      <c r="C66" s="1"/>
      <c r="D66" s="142" t="s">
        <v>3</v>
      </c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</row>
    <row r="67" spans="3:15" ht="12.75">
      <c r="C67" s="2"/>
      <c r="D67" s="2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</row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</sheetData>
  <sheetProtection/>
  <conditionalFormatting sqref="D11:G11 F57:H57 D57">
    <cfRule type="cellIs" priority="40" dxfId="24" operator="equal" stopIfTrue="1">
      <formula>20200000</formula>
    </cfRule>
  </conditionalFormatting>
  <conditionalFormatting sqref="D30:I30">
    <cfRule type="cellIs" priority="39" dxfId="24" operator="equal" stopIfTrue="1">
      <formula>"主催団体名"</formula>
    </cfRule>
  </conditionalFormatting>
  <conditionalFormatting sqref="D12:G12">
    <cfRule type="cellIs" priority="37" dxfId="24" operator="equal" stopIfTrue="1">
      <formula>"ＡＲ申請者名"</formula>
    </cfRule>
  </conditionalFormatting>
  <conditionalFormatting sqref="D13:G13">
    <cfRule type="cellIs" priority="36" dxfId="24" operator="equal" stopIfTrue="1">
      <formula>"ＡＲ申請者携帯番号"</formula>
    </cfRule>
  </conditionalFormatting>
  <conditionalFormatting sqref="D14:G14">
    <cfRule type="cellIs" priority="35" dxfId="24" operator="equal" stopIfTrue="1">
      <formula>"ＡＲ申請者PC用メールアドレス"</formula>
    </cfRule>
  </conditionalFormatting>
  <conditionalFormatting sqref="D29">
    <cfRule type="cellIs" priority="34" dxfId="24" operator="equal" stopIfTrue="1">
      <formula>"大会英語名称"</formula>
    </cfRule>
  </conditionalFormatting>
  <conditionalFormatting sqref="D27:F27 F58:J58 D58">
    <cfRule type="cellIs" priority="33" dxfId="24" operator="equal" stopIfTrue="1">
      <formula>"ＡＲ大会略称名"</formula>
    </cfRule>
  </conditionalFormatting>
  <conditionalFormatting sqref="D24:F24">
    <cfRule type="cellIs" priority="32" dxfId="24" operator="equal" stopIfTrue="1">
      <formula>20160000</formula>
    </cfRule>
  </conditionalFormatting>
  <conditionalFormatting sqref="D23:I23">
    <cfRule type="cellIs" priority="31" dxfId="24" operator="equal" stopIfTrue="1">
      <formula>"会場名"</formula>
    </cfRule>
  </conditionalFormatting>
  <conditionalFormatting sqref="D22:F22">
    <cfRule type="cellIs" priority="23" dxfId="24" operator="equal" stopIfTrue="1">
      <formula>160000</formula>
    </cfRule>
    <cfRule type="cellIs" priority="30" dxfId="24" operator="equal" stopIfTrue="1">
      <formula>"陸連競技場コード"</formula>
    </cfRule>
  </conditionalFormatting>
  <conditionalFormatting sqref="D19:F19 M64:N64 D65">
    <cfRule type="cellIs" priority="24" dxfId="25" operator="equal" stopIfTrue="1">
      <formula>"ao000000"</formula>
    </cfRule>
  </conditionalFormatting>
  <conditionalFormatting sqref="D20:I21 F64:J64 D64">
    <cfRule type="cellIs" priority="22" dxfId="25" operator="equal" stopIfTrue="1">
      <formula>"ＡＲ基本大会名"</formula>
    </cfRule>
  </conditionalFormatting>
  <conditionalFormatting sqref="E45:F45">
    <cfRule type="cellIs" priority="19" dxfId="24" operator="equal" stopIfTrue="1">
      <formula>"公認記録申請者名"</formula>
    </cfRule>
  </conditionalFormatting>
  <conditionalFormatting sqref="D61">
    <cfRule type="cellIs" priority="18" dxfId="24" operator="equal" stopIfTrue="1">
      <formula>"大会英語名称"</formula>
    </cfRule>
  </conditionalFormatting>
  <conditionalFormatting sqref="G26:H26 G33:H33 E33 D25:E26">
    <cfRule type="cellIs" priority="15" dxfId="24" operator="equal" stopIfTrue="1">
      <formula>20200000</formula>
    </cfRule>
  </conditionalFormatting>
  <conditionalFormatting sqref="D28">
    <cfRule type="cellIs" priority="13" dxfId="24" operator="equal" stopIfTrue="1">
      <formula>"大会正式名称"</formula>
    </cfRule>
  </conditionalFormatting>
  <conditionalFormatting sqref="D59">
    <cfRule type="cellIs" priority="12" dxfId="24" operator="equal" stopIfTrue="1">
      <formula>"大会正式名称"</formula>
    </cfRule>
  </conditionalFormatting>
  <conditionalFormatting sqref="E32">
    <cfRule type="cellIs" priority="9" dxfId="24" operator="equal" stopIfTrue="1">
      <formula>20200000</formula>
    </cfRule>
  </conditionalFormatting>
  <conditionalFormatting sqref="D32">
    <cfRule type="cellIs" priority="5" dxfId="24" operator="equal" stopIfTrue="1">
      <formula>20200000</formula>
    </cfRule>
  </conditionalFormatting>
  <conditionalFormatting sqref="D33">
    <cfRule type="cellIs" priority="4" dxfId="24" operator="equal" stopIfTrue="1">
      <formula>20200000</formula>
    </cfRule>
  </conditionalFormatting>
  <conditionalFormatting sqref="D45">
    <cfRule type="cellIs" priority="3" dxfId="24" operator="equal" stopIfTrue="1">
      <formula>"公認記録申請者名"</formula>
    </cfRule>
  </conditionalFormatting>
  <conditionalFormatting sqref="D34">
    <cfRule type="cellIs" priority="2" dxfId="24" operator="equal" stopIfTrue="1">
      <formula>"問い合わせ先"</formula>
    </cfRule>
  </conditionalFormatting>
  <conditionalFormatting sqref="D35">
    <cfRule type="cellIs" priority="1" dxfId="24" operator="equal" stopIfTrue="1">
      <formula>"問い合わせメールアドレス"</formula>
    </cfRule>
  </conditionalFormatting>
  <dataValidations count="8">
    <dataValidation allowBlank="1" showInputMessage="1" showErrorMessage="1" imeMode="off" sqref="D13:G15 I11 D46:E46 G45:H46 I57 D19 D29 M64:N64 D24:D26 D22 D62:D63 F62:H63 D60 L60:N61 M59:N59 D65 E34:G35 D32:D33 D35"/>
    <dataValidation allowBlank="1" showInputMessage="1" showErrorMessage="1" imeMode="on" sqref="D12:G12 D61 D30 D36:I37 H20:I21 D20:D21 D23 F64:J64 F58:J61 D64 D58:D59 D28 D45:F45 D34"/>
    <dataValidation type="list" allowBlank="1" showInputMessage="1" showErrorMessage="1" sqref="D16">
      <formula1>"新規大会,継続大会"</formula1>
    </dataValidation>
    <dataValidation type="list" allowBlank="1" showInputMessage="1" showErrorMessage="1" imeMode="on" sqref="D31">
      <formula1>"公認大会申請済,公認大会申請中,未公認大会"</formula1>
    </dataValidation>
    <dataValidation type="whole" allowBlank="1" showInputMessage="1" showErrorMessage="1" imeMode="off" sqref="D38:D43 G41:G43">
      <formula1>1</formula1>
      <formula2>1</formula2>
    </dataValidation>
    <dataValidation errorStyle="warning" operator="lessThanOrEqual" allowBlank="1" promptTitle="文字数制限" prompt="全角８文字以内です" errorTitle="規定外" error="文字数が規定を越えています" imeMode="on" sqref="D27"/>
    <dataValidation type="whole" allowBlank="1" showInputMessage="1" showErrorMessage="1" promptTitle="入力方法" prompt="８ケタの半角数字で入力してください&#10;2019年4月23日　なら　20190423　と入力" imeMode="off" sqref="F57:H57">
      <formula1>20180201</formula1>
      <formula2>20300331</formula2>
    </dataValidation>
    <dataValidation type="whole" allowBlank="1" showInputMessage="1" showErrorMessage="1" promptTitle="入力方法" prompt="８ケタの半角数字で入力してください&#10;2020年4月23日　なら　20200423　と入力" imeMode="off" sqref="D11 D57">
      <formula1>20180201</formula1>
      <formula2>20300331</formula2>
    </dataValidation>
  </dataValidations>
  <printOptions/>
  <pageMargins left="0.42" right="0.34" top="0.49" bottom="0.36" header="0.3" footer="0.3"/>
  <pageSetup fitToHeight="1" fitToWidth="1" horizontalDpi="600" verticalDpi="600" orientation="portrait" paperSize="9" scale="6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/>
  </sheetPr>
  <dimension ref="B2:R144"/>
  <sheetViews>
    <sheetView showGridLines="0" showRowColHeaders="0" zoomScalePageLayoutView="0" workbookViewId="0" topLeftCell="A1">
      <selection activeCell="A2" sqref="A2"/>
    </sheetView>
  </sheetViews>
  <sheetFormatPr defaultColWidth="9.00390625" defaultRowHeight="13.5"/>
  <sheetData>
    <row r="2" ht="12.75">
      <c r="B2" s="100" t="s">
        <v>89</v>
      </c>
    </row>
    <row r="3" ht="13.5">
      <c r="P3" s="100" t="s">
        <v>90</v>
      </c>
    </row>
    <row r="22" ht="12.75">
      <c r="B22" s="100" t="s">
        <v>86</v>
      </c>
    </row>
    <row r="26" ht="13.5">
      <c r="B26" s="99"/>
    </row>
    <row r="27" spans="2:17" ht="13.5"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</row>
    <row r="28" spans="2:17" ht="13.5">
      <c r="B28" s="31"/>
      <c r="C28" s="31"/>
      <c r="D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</row>
    <row r="29" spans="2:17" ht="13.5"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</row>
    <row r="30" spans="2:17" ht="13.5"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</row>
    <row r="31" spans="2:17" ht="13.5"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</row>
    <row r="32" spans="2:17" ht="13.5"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</row>
    <row r="33" spans="2:18" ht="13.5"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 t="s">
        <v>76</v>
      </c>
    </row>
    <row r="34" spans="2:18" ht="13.5"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 t="s">
        <v>77</v>
      </c>
    </row>
    <row r="35" spans="2:18" ht="13.5"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 t="s">
        <v>78</v>
      </c>
    </row>
    <row r="36" spans="2:18" ht="13.5"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 t="s">
        <v>79</v>
      </c>
    </row>
    <row r="37" spans="2:18" ht="13.5"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 t="s">
        <v>80</v>
      </c>
    </row>
    <row r="38" spans="2:18" ht="13.5"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 t="s">
        <v>81</v>
      </c>
    </row>
    <row r="39" spans="2:18" ht="13.5"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 t="s">
        <v>82</v>
      </c>
    </row>
    <row r="40" spans="2:17" ht="13.5"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</row>
    <row r="41" spans="2:17" ht="13.5"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</row>
    <row r="42" spans="2:17" ht="13.5"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</row>
    <row r="43" spans="2:17" ht="13.5"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</row>
    <row r="44" spans="2:17" ht="13.5"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</row>
    <row r="45" spans="2:17" ht="13.5"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</row>
    <row r="46" spans="2:17" ht="13.5"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</row>
    <row r="47" spans="4:17" ht="12.75">
      <c r="D47" s="31"/>
      <c r="E47" s="31"/>
      <c r="F47" s="31"/>
      <c r="G47" s="31"/>
      <c r="H47" s="31"/>
      <c r="I47" s="31"/>
      <c r="J47" s="31"/>
      <c r="L47" s="31"/>
      <c r="M47" s="31"/>
      <c r="N47" s="31"/>
      <c r="O47" s="31"/>
      <c r="P47" s="31"/>
      <c r="Q47" s="31"/>
    </row>
    <row r="48" spans="4:17" ht="12.75">
      <c r="D48" s="31"/>
      <c r="E48" s="31"/>
      <c r="F48" s="31"/>
      <c r="G48" s="31"/>
      <c r="H48" s="31"/>
      <c r="I48" s="31"/>
      <c r="J48" s="31"/>
      <c r="L48" s="31"/>
      <c r="M48" s="31"/>
      <c r="N48" s="31"/>
      <c r="O48" s="31"/>
      <c r="P48" s="31"/>
      <c r="Q48" s="31"/>
    </row>
    <row r="49" spans="4:17" ht="12.75">
      <c r="D49" s="31"/>
      <c r="E49" s="31"/>
      <c r="F49" s="31"/>
      <c r="G49" s="31"/>
      <c r="H49" s="31"/>
      <c r="I49" s="31"/>
      <c r="J49" s="31"/>
      <c r="L49" s="31"/>
      <c r="M49" s="31"/>
      <c r="N49" s="31"/>
      <c r="O49" s="31"/>
      <c r="P49" s="31"/>
      <c r="Q49" s="31"/>
    </row>
    <row r="50" spans="4:17" ht="12.75">
      <c r="D50" s="31"/>
      <c r="E50" s="31"/>
      <c r="F50" s="31"/>
      <c r="G50" s="31"/>
      <c r="H50" s="31"/>
      <c r="I50" s="31"/>
      <c r="J50" s="31"/>
      <c r="L50" s="31"/>
      <c r="M50" s="31"/>
      <c r="N50" s="31"/>
      <c r="O50" s="31"/>
      <c r="P50" s="31"/>
      <c r="Q50" s="31"/>
    </row>
    <row r="51" spans="4:17" ht="12.75">
      <c r="D51" s="31"/>
      <c r="E51" s="31"/>
      <c r="F51" s="31"/>
      <c r="G51" s="31"/>
      <c r="H51" s="31"/>
      <c r="I51" s="31"/>
      <c r="J51" s="31"/>
      <c r="L51" s="31"/>
      <c r="M51" s="31"/>
      <c r="N51" s="31"/>
      <c r="O51" s="31"/>
      <c r="P51" s="31"/>
      <c r="Q51" s="31"/>
    </row>
    <row r="52" spans="4:17" ht="12.75">
      <c r="D52" s="31"/>
      <c r="E52" s="31"/>
      <c r="F52" s="31"/>
      <c r="G52" s="31"/>
      <c r="H52" s="31"/>
      <c r="I52" s="31"/>
      <c r="J52" s="31"/>
      <c r="L52" s="31"/>
      <c r="M52" s="31"/>
      <c r="N52" s="31"/>
      <c r="O52" s="31"/>
      <c r="P52" s="31"/>
      <c r="Q52" s="31"/>
    </row>
    <row r="53" spans="4:17" ht="12.75">
      <c r="D53" s="31"/>
      <c r="E53" s="31"/>
      <c r="F53" s="31"/>
      <c r="G53" s="31"/>
      <c r="H53" s="31"/>
      <c r="I53" s="31"/>
      <c r="J53" s="31"/>
      <c r="L53" s="31"/>
      <c r="M53" s="31"/>
      <c r="N53" s="31"/>
      <c r="O53" s="31"/>
      <c r="P53" s="31"/>
      <c r="Q53" s="31"/>
    </row>
    <row r="54" spans="2:17" ht="12.75"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</row>
    <row r="55" spans="2:17" ht="12.75"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</row>
    <row r="56" spans="2:17" ht="12.75"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</row>
    <row r="57" spans="2:17" ht="12.75"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</row>
    <row r="58" spans="2:17" ht="12.75"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</row>
    <row r="59" spans="2:17" ht="12.75"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</row>
    <row r="60" spans="2:17" ht="12.75"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</row>
    <row r="61" spans="2:17" ht="12.75"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</row>
    <row r="62" spans="2:17" ht="12.75"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</row>
    <row r="63" spans="2:17" ht="12.75"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</row>
    <row r="64" spans="2:17" ht="12.75"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</row>
    <row r="65" spans="2:17" ht="12.75"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</row>
    <row r="66" spans="2:17" ht="12.75"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</row>
    <row r="67" spans="2:17" ht="12.75"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</row>
    <row r="68" spans="2:17" ht="12.75"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</row>
    <row r="69" spans="2:17" ht="12.75"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</row>
    <row r="70" spans="2:17" ht="13.5"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</row>
    <row r="71" spans="2:17" ht="13.5"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</row>
    <row r="72" spans="2:17" ht="13.5"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</row>
    <row r="73" spans="2:17" ht="13.5"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</row>
    <row r="74" spans="2:17" ht="13.5"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</row>
    <row r="75" spans="2:17" ht="13.5"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</row>
    <row r="76" spans="2:17" ht="13.5"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</row>
    <row r="77" spans="2:17" ht="13.5"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</row>
    <row r="78" spans="2:17" ht="13.5"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</row>
    <row r="79" spans="2:17" ht="13.5"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</row>
    <row r="80" spans="2:17" ht="13.5"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</row>
    <row r="81" spans="2:17" ht="13.5"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</row>
    <row r="82" spans="2:17" ht="13.5"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</row>
    <row r="83" spans="2:17" ht="13.5"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</row>
    <row r="84" spans="2:17" ht="13.5"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</row>
    <row r="85" spans="2:17" ht="13.5"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</row>
    <row r="86" spans="2:17" ht="13.5"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</row>
    <row r="87" spans="2:17" ht="13.5"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</row>
    <row r="88" spans="2:17" ht="13.5"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</row>
    <row r="89" spans="2:17" ht="13.5"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</row>
    <row r="90" spans="2:17" ht="13.5"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</row>
    <row r="91" spans="2:17" ht="13.5"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</row>
    <row r="92" spans="2:17" ht="13.5"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</row>
    <row r="93" spans="2:17" ht="13.5"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</row>
    <row r="94" spans="2:17" ht="13.5"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</row>
    <row r="95" spans="2:17" ht="13.5"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</row>
    <row r="96" spans="2:17" ht="13.5"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</row>
    <row r="97" spans="2:17" ht="13.5"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</row>
    <row r="98" spans="2:17" ht="13.5"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</row>
    <row r="99" spans="2:17" ht="13.5"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</row>
    <row r="100" spans="2:17" ht="13.5">
      <c r="B100" s="31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</row>
    <row r="101" spans="2:17" ht="13.5"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</row>
    <row r="102" spans="2:17" ht="13.5"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</row>
    <row r="103" spans="2:17" ht="13.5"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</row>
    <row r="104" spans="2:17" ht="13.5"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</row>
    <row r="105" spans="2:17" ht="13.5"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</row>
    <row r="106" spans="2:17" ht="13.5">
      <c r="B106" s="31"/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</row>
    <row r="107" spans="2:17" ht="13.5">
      <c r="B107" s="31"/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</row>
    <row r="108" spans="2:17" ht="13.5">
      <c r="B108" s="31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</row>
    <row r="109" spans="2:17" ht="13.5">
      <c r="B109" s="31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</row>
    <row r="110" spans="2:17" ht="13.5">
      <c r="B110" s="31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</row>
    <row r="111" spans="2:17" ht="13.5">
      <c r="B111" s="31"/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</row>
    <row r="112" spans="2:17" ht="13.5">
      <c r="B112" s="31"/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</row>
    <row r="113" spans="2:17" ht="13.5">
      <c r="B113" s="31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</row>
    <row r="114" spans="2:17" ht="13.5"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</row>
    <row r="115" spans="2:17" ht="13.5">
      <c r="B115" s="31"/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</row>
    <row r="116" spans="2:17" ht="13.5">
      <c r="B116" s="31"/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</row>
    <row r="117" spans="2:17" ht="13.5">
      <c r="B117" s="31"/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</row>
    <row r="118" spans="2:17" ht="13.5">
      <c r="B118" s="31"/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</row>
    <row r="119" spans="2:17" ht="13.5">
      <c r="B119" s="31"/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</row>
    <row r="120" spans="2:17" ht="13.5">
      <c r="B120" s="31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</row>
    <row r="121" spans="2:17" ht="12.75">
      <c r="B121" s="31"/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</row>
    <row r="122" spans="2:17" ht="13.5">
      <c r="B122" s="31"/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</row>
    <row r="123" spans="2:17" ht="13.5">
      <c r="B123" s="31"/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</row>
    <row r="124" spans="2:17" ht="13.5">
      <c r="B124" s="31"/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</row>
    <row r="125" spans="2:17" ht="13.5">
      <c r="B125" s="31"/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</row>
    <row r="126" spans="2:17" ht="13.5"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</row>
    <row r="127" spans="2:17" ht="13.5">
      <c r="B127" s="31"/>
      <c r="C127" s="31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</row>
    <row r="128" spans="2:17" ht="13.5">
      <c r="B128" s="31"/>
      <c r="C128" s="31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</row>
    <row r="129" spans="2:17" ht="13.5">
      <c r="B129" s="31"/>
      <c r="C129" s="31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1"/>
    </row>
    <row r="130" spans="2:17" ht="13.5">
      <c r="B130" s="31"/>
      <c r="C130" s="31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1"/>
    </row>
    <row r="131" spans="2:17" ht="13.5">
      <c r="B131" s="31"/>
      <c r="C131" s="31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1"/>
    </row>
    <row r="132" spans="2:17" ht="13.5"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</row>
    <row r="133" spans="2:17" ht="13.5">
      <c r="B133" s="31"/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</row>
    <row r="134" spans="2:17" ht="13.5">
      <c r="B134" s="31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</row>
    <row r="135" spans="2:17" ht="13.5">
      <c r="B135" s="31"/>
      <c r="C135" s="31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</row>
    <row r="136" spans="2:17" ht="13.5">
      <c r="B136" s="31"/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</row>
    <row r="137" spans="2:17" ht="13.5">
      <c r="B137" s="31"/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</row>
    <row r="138" spans="2:17" ht="13.5">
      <c r="B138" s="31"/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</row>
    <row r="139" spans="2:17" ht="13.5">
      <c r="B139" s="31"/>
      <c r="C139" s="31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</row>
    <row r="140" spans="2:17" ht="13.5">
      <c r="B140" s="31"/>
      <c r="C140" s="31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</row>
    <row r="141" spans="2:17" ht="13.5">
      <c r="B141" s="31"/>
      <c r="C141" s="31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</row>
    <row r="142" spans="2:17" ht="13.5">
      <c r="B142" s="31"/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</row>
    <row r="143" spans="2:17" ht="12.75">
      <c r="B143" s="31"/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</row>
    <row r="144" spans="2:17" ht="12.75"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</row>
  </sheetData>
  <sheetProtection/>
  <printOptions/>
  <pageMargins left="0.7086614173228347" right="0.7086614173228347" top="0.7480314960629921" bottom="0.7480314960629921" header="0.31496062992125984" footer="0.31496062992125984"/>
  <pageSetup horizontalDpi="1200" verticalDpi="1200" orientation="portrait" paperSize="9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S77"/>
  <sheetViews>
    <sheetView showGridLines="0" zoomScalePageLayoutView="0" workbookViewId="0" topLeftCell="A1">
      <selection activeCell="L8" sqref="L8"/>
    </sheetView>
  </sheetViews>
  <sheetFormatPr defaultColWidth="9.00390625" defaultRowHeight="13.5"/>
  <cols>
    <col min="1" max="1" width="5.625" style="0" customWidth="1"/>
    <col min="2" max="5" width="11.50390625" style="0" customWidth="1"/>
    <col min="6" max="6" width="16.50390625" style="0" customWidth="1"/>
    <col min="7" max="11" width="11.50390625" style="0" customWidth="1"/>
    <col min="12" max="12" width="9.125" style="0" bestFit="1" customWidth="1"/>
    <col min="19" max="19" width="15.25390625" style="0" bestFit="1" customWidth="1"/>
  </cols>
  <sheetData>
    <row r="3" ht="18.75">
      <c r="B3" s="86" t="s">
        <v>57</v>
      </c>
    </row>
    <row r="4" spans="2:12" ht="21.75" customHeight="1">
      <c r="B4" s="90"/>
      <c r="C4" s="91" t="s">
        <v>11</v>
      </c>
      <c r="D4" s="91" t="s">
        <v>12</v>
      </c>
      <c r="E4" s="91" t="s">
        <v>13</v>
      </c>
      <c r="F4" s="91" t="s">
        <v>14</v>
      </c>
      <c r="G4" s="91" t="s">
        <v>9</v>
      </c>
      <c r="H4" s="91" t="s">
        <v>15</v>
      </c>
      <c r="I4" s="91" t="s">
        <v>4</v>
      </c>
      <c r="J4" s="91" t="s">
        <v>58</v>
      </c>
      <c r="K4" s="91" t="s">
        <v>59</v>
      </c>
      <c r="L4" s="91" t="s">
        <v>85</v>
      </c>
    </row>
    <row r="5" spans="2:12" ht="21.75" customHeight="1">
      <c r="B5" s="87"/>
      <c r="C5" s="158" t="str">
        <f>L8</f>
        <v>000000</v>
      </c>
      <c r="D5" s="88" t="str">
        <f>IF('利用申請記入シート'!D12="","",'利用申請記入シート'!D12)</f>
        <v>ＡＲ申請者名</v>
      </c>
      <c r="E5" s="88" t="str">
        <f>IF('利用申請記入シート'!D13="","",'利用申請記入シート'!D13)</f>
        <v>ＡＲ申請者携帯番号</v>
      </c>
      <c r="F5" s="89" t="str">
        <f>IF('利用申請記入シート'!D14="","",'利用申請記入シート'!D14)</f>
        <v>ＡＲ申請者PC用メールアドレス</v>
      </c>
      <c r="G5" s="88" t="str">
        <f>'利用申請記入シート'!D64</f>
        <v>ＡＲ基本大会名</v>
      </c>
      <c r="H5" s="88" t="str">
        <f>'利用申請記入シート'!D65</f>
        <v>ao000000</v>
      </c>
      <c r="I5" s="88">
        <f>IF('利用申請記入シート'!D60="","",'利用申請記入シート'!D60)</f>
      </c>
      <c r="J5" s="95">
        <f>IF('利用申請記入シート'!D62="","",'利用申請記入シート'!D62)</f>
      </c>
      <c r="K5" s="95">
        <f>IF('利用申請記入シート'!D63="","",'利用申請記入シート'!D63)</f>
      </c>
      <c r="L5" s="95" t="str">
        <f>IF('利用申請記入シート'!D29="","",'利用申請記入シート'!D29)</f>
        <v>大会英語名称</v>
      </c>
    </row>
    <row r="6" spans="2:11" ht="21.75" customHeight="1">
      <c r="B6" s="93"/>
      <c r="C6" s="92"/>
      <c r="D6" s="92"/>
      <c r="E6" s="92"/>
      <c r="F6" s="94"/>
      <c r="G6" s="92"/>
      <c r="H6" s="92"/>
      <c r="I6" s="92"/>
      <c r="J6" s="92"/>
      <c r="K6" s="92"/>
    </row>
    <row r="7" spans="12:18" ht="12.75">
      <c r="L7" s="47"/>
      <c r="M7" s="47" t="s">
        <v>29</v>
      </c>
      <c r="N7" s="47" t="s">
        <v>30</v>
      </c>
      <c r="O7" s="47" t="s">
        <v>31</v>
      </c>
      <c r="P7" s="47" t="s">
        <v>32</v>
      </c>
      <c r="Q7" s="47" t="s">
        <v>33</v>
      </c>
      <c r="R7" s="47" t="s">
        <v>55</v>
      </c>
    </row>
    <row r="8" spans="12:18" ht="16.5">
      <c r="L8" s="159" t="str">
        <f>M8&amp;N8&amp;O8&amp;P8&amp;Q8&amp;R8</f>
        <v>000000</v>
      </c>
      <c r="M8" s="98">
        <f>'利用申請記入シート'!D38</f>
        <v>0</v>
      </c>
      <c r="N8" s="98">
        <f>'利用申請記入シート'!D39</f>
        <v>0</v>
      </c>
      <c r="O8" s="98">
        <f>'利用申請記入シート'!D40</f>
        <v>0</v>
      </c>
      <c r="P8" s="98">
        <f>'利用申請記入シート'!D41</f>
        <v>0</v>
      </c>
      <c r="Q8" s="98">
        <f>'利用申請記入シート'!D42</f>
        <v>0</v>
      </c>
      <c r="R8" s="98">
        <f>'利用申請記入シート'!D43</f>
        <v>0</v>
      </c>
    </row>
    <row r="10" ht="12.75">
      <c r="M10" t="s">
        <v>56</v>
      </c>
    </row>
    <row r="11" ht="12.75">
      <c r="S11" s="84"/>
    </row>
    <row r="12" spans="12:19" ht="16.5">
      <c r="L12" s="83"/>
      <c r="S12" s="85"/>
    </row>
    <row r="13" spans="12:19" ht="16.5">
      <c r="L13" s="83"/>
      <c r="S13" s="85"/>
    </row>
    <row r="14" spans="12:19" ht="16.5">
      <c r="L14" s="83"/>
      <c r="S14" s="85"/>
    </row>
    <row r="15" spans="12:19" ht="16.5">
      <c r="L15" s="83"/>
      <c r="S15" s="85"/>
    </row>
    <row r="16" spans="12:19" ht="16.5">
      <c r="L16" s="83"/>
      <c r="S16" s="85"/>
    </row>
    <row r="17" spans="12:19" ht="16.5">
      <c r="L17" s="83"/>
      <c r="S17" s="85"/>
    </row>
    <row r="18" spans="12:19" ht="16.5">
      <c r="L18" s="83"/>
      <c r="S18" s="85"/>
    </row>
    <row r="19" spans="12:19" ht="16.5">
      <c r="L19" s="83"/>
      <c r="S19" s="85"/>
    </row>
    <row r="20" spans="12:19" ht="16.5">
      <c r="L20" s="83"/>
      <c r="S20" s="85"/>
    </row>
    <row r="21" spans="12:19" ht="16.5">
      <c r="L21" s="83"/>
      <c r="S21" s="85"/>
    </row>
    <row r="22" spans="12:19" ht="16.5">
      <c r="L22" s="83"/>
      <c r="S22" s="85"/>
    </row>
    <row r="23" spans="12:19" ht="16.5">
      <c r="L23" s="83"/>
      <c r="S23" s="85"/>
    </row>
    <row r="24" spans="12:19" ht="16.5">
      <c r="L24" s="83"/>
      <c r="S24" s="85"/>
    </row>
    <row r="25" spans="12:19" ht="16.5">
      <c r="L25" s="83"/>
      <c r="S25" s="85"/>
    </row>
    <row r="26" spans="12:19" ht="16.5">
      <c r="L26" s="83"/>
      <c r="S26" s="85"/>
    </row>
    <row r="27" spans="12:19" ht="16.5">
      <c r="L27" s="83"/>
      <c r="S27" s="85"/>
    </row>
    <row r="28" spans="12:19" ht="16.5">
      <c r="L28" s="83"/>
      <c r="S28" s="85"/>
    </row>
    <row r="29" spans="12:19" ht="16.5">
      <c r="L29" s="83"/>
      <c r="S29" s="85"/>
    </row>
    <row r="30" spans="12:19" ht="16.5">
      <c r="L30" s="83"/>
      <c r="S30" s="85"/>
    </row>
    <row r="31" spans="12:19" ht="16.5">
      <c r="L31" s="83"/>
      <c r="S31" s="85"/>
    </row>
    <row r="32" spans="12:19" ht="16.5">
      <c r="L32" s="83"/>
      <c r="S32" s="85"/>
    </row>
    <row r="33" spans="12:19" ht="16.5">
      <c r="L33" s="83"/>
      <c r="S33" s="85"/>
    </row>
    <row r="34" spans="12:19" ht="16.5">
      <c r="L34" s="83"/>
      <c r="S34" s="85"/>
    </row>
    <row r="35" ht="16.5">
      <c r="L35" s="83"/>
    </row>
    <row r="36" ht="16.5">
      <c r="L36" s="83"/>
    </row>
    <row r="37" ht="16.5">
      <c r="L37" s="83"/>
    </row>
    <row r="38" ht="16.5">
      <c r="L38" s="83"/>
    </row>
    <row r="39" ht="16.5">
      <c r="L39" s="83"/>
    </row>
    <row r="40" ht="16.5">
      <c r="L40" s="83"/>
    </row>
    <row r="41" ht="16.5">
      <c r="L41" s="83"/>
    </row>
    <row r="42" ht="16.5">
      <c r="L42" s="83"/>
    </row>
    <row r="43" ht="16.5">
      <c r="L43" s="83"/>
    </row>
    <row r="44" ht="16.5">
      <c r="L44" s="83"/>
    </row>
    <row r="45" ht="16.5">
      <c r="L45" s="83"/>
    </row>
    <row r="46" ht="16.5">
      <c r="L46" s="83"/>
    </row>
    <row r="47" ht="16.5">
      <c r="L47" s="83"/>
    </row>
    <row r="48" ht="16.5">
      <c r="L48" s="83"/>
    </row>
    <row r="49" ht="16.5">
      <c r="L49" s="83"/>
    </row>
    <row r="50" ht="16.5">
      <c r="L50" s="83"/>
    </row>
    <row r="51" ht="16.5">
      <c r="L51" s="83"/>
    </row>
    <row r="52" ht="16.5">
      <c r="L52" s="83"/>
    </row>
    <row r="53" ht="16.5">
      <c r="L53" s="83"/>
    </row>
    <row r="54" ht="16.5">
      <c r="L54" s="83"/>
    </row>
    <row r="55" ht="16.5">
      <c r="L55" s="83"/>
    </row>
    <row r="56" ht="16.5">
      <c r="L56" s="83"/>
    </row>
    <row r="57" ht="16.5">
      <c r="L57" s="83"/>
    </row>
    <row r="58" ht="16.5">
      <c r="L58" s="83"/>
    </row>
    <row r="59" ht="16.5">
      <c r="L59" s="83"/>
    </row>
    <row r="60" ht="16.5">
      <c r="L60" s="83"/>
    </row>
    <row r="61" ht="16.5">
      <c r="L61" s="83"/>
    </row>
    <row r="62" ht="16.5">
      <c r="L62" s="83"/>
    </row>
    <row r="63" ht="16.5">
      <c r="L63" s="83"/>
    </row>
    <row r="64" ht="16.5">
      <c r="L64" s="83"/>
    </row>
    <row r="65" ht="16.5">
      <c r="L65" s="83"/>
    </row>
    <row r="66" ht="16.5">
      <c r="L66" s="83"/>
    </row>
    <row r="67" ht="16.5">
      <c r="L67" s="83"/>
    </row>
    <row r="68" ht="16.5">
      <c r="L68" s="83"/>
    </row>
    <row r="69" ht="16.5">
      <c r="L69" s="83"/>
    </row>
    <row r="70" ht="16.5">
      <c r="L70" s="83"/>
    </row>
    <row r="71" ht="16.5">
      <c r="L71" s="83"/>
    </row>
    <row r="72" ht="16.5">
      <c r="L72" s="83"/>
    </row>
    <row r="73" ht="16.5">
      <c r="L73" s="83"/>
    </row>
    <row r="74" ht="16.5">
      <c r="L74" s="83"/>
    </row>
    <row r="75" ht="16.5">
      <c r="L75" s="83"/>
    </row>
    <row r="76" ht="16.5">
      <c r="L76" s="83"/>
    </row>
    <row r="77" ht="16.5">
      <c r="L77" s="83"/>
    </row>
  </sheetData>
  <sheetProtection/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石川一宏</dc:creator>
  <cp:keywords/>
  <dc:description/>
  <cp:lastModifiedBy>一宏 石川</cp:lastModifiedBy>
  <cp:lastPrinted>2019-02-13T05:29:36Z</cp:lastPrinted>
  <dcterms:created xsi:type="dcterms:W3CDTF">2015-08-07T09:55:34Z</dcterms:created>
  <dcterms:modified xsi:type="dcterms:W3CDTF">2020-03-02T07:04:17Z</dcterms:modified>
  <cp:category/>
  <cp:version/>
  <cp:contentType/>
  <cp:contentStatus/>
</cp:coreProperties>
</file>